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ferek\Desktop\"/>
    </mc:Choice>
  </mc:AlternateContent>
  <bookViews>
    <workbookView xWindow="0" yWindow="0" windowWidth="17268" windowHeight="5196" firstSheet="4" activeTab="7"/>
  </bookViews>
  <sheets>
    <sheet name="SAŽETAK" sheetId="1" r:id="rId1"/>
    <sheet name=" Račun prihoda i rashoda" sheetId="3" r:id="rId2"/>
    <sheet name="Rashodi prema izvorima financ." sheetId="13" r:id="rId3"/>
    <sheet name="Rashodi prema funkcijskoj k" sheetId="14" r:id="rId4"/>
    <sheet name="Račun financiranja" sheetId="15" r:id="rId5"/>
    <sheet name="List1" sheetId="18" r:id="rId6"/>
    <sheet name="Programska klasifikacija-4002" sheetId="16" r:id="rId7"/>
    <sheet name="Programska klasifikacija -4003" sheetId="17" r:id="rId8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7" l="1"/>
  <c r="I9" i="17" s="1"/>
  <c r="I38" i="17" l="1"/>
  <c r="I37" i="17"/>
  <c r="I36" i="17"/>
  <c r="I35" i="17"/>
  <c r="I11" i="17"/>
  <c r="I29" i="17"/>
  <c r="I28" i="17"/>
  <c r="F10" i="17"/>
  <c r="I10" i="17" s="1"/>
  <c r="I7" i="16" l="1"/>
  <c r="I8" i="16"/>
  <c r="H7" i="16"/>
  <c r="H8" i="16"/>
  <c r="I136" i="16"/>
  <c r="I134" i="16"/>
  <c r="I133" i="16"/>
  <c r="I120" i="16"/>
  <c r="H58" i="16"/>
  <c r="I9" i="16"/>
  <c r="I11" i="16"/>
  <c r="H10" i="16"/>
  <c r="I38" i="16"/>
  <c r="I23" i="16" l="1"/>
  <c r="I108" i="16" l="1"/>
  <c r="I109" i="16"/>
  <c r="F10" i="16"/>
  <c r="I10" i="16" s="1"/>
  <c r="F8" i="16" l="1"/>
  <c r="F7" i="16" s="1"/>
  <c r="H12" i="14"/>
  <c r="G12" i="14"/>
  <c r="H11" i="14"/>
  <c r="D10" i="14"/>
  <c r="F10" i="14"/>
  <c r="C10" i="14"/>
  <c r="G11" i="14"/>
  <c r="D24" i="13" l="1"/>
  <c r="C24" i="13" l="1"/>
  <c r="L12" i="3"/>
  <c r="L11" i="3" l="1"/>
  <c r="K11" i="3"/>
  <c r="K12" i="3"/>
  <c r="L41" i="3" l="1"/>
  <c r="K41" i="3"/>
  <c r="K98" i="3"/>
  <c r="K99" i="3"/>
  <c r="K69" i="3"/>
  <c r="K61" i="3" l="1"/>
  <c r="K60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42" i="3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30" i="17"/>
  <c r="I31" i="17"/>
  <c r="I32" i="17"/>
  <c r="I33" i="17"/>
  <c r="I34" i="17"/>
  <c r="I39" i="17"/>
  <c r="I47" i="17"/>
  <c r="I48" i="17"/>
  <c r="I49" i="17"/>
  <c r="I50" i="17"/>
  <c r="I51" i="17"/>
  <c r="I52" i="17"/>
  <c r="I53" i="17"/>
  <c r="I54" i="17"/>
  <c r="I55" i="17"/>
  <c r="I56" i="17"/>
  <c r="I57" i="17"/>
  <c r="I58" i="17"/>
  <c r="I59" i="17"/>
  <c r="I60" i="17"/>
  <c r="I61" i="17"/>
  <c r="I62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5" i="17"/>
  <c r="I76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12" i="17"/>
  <c r="I13" i="16"/>
  <c r="I14" i="16"/>
  <c r="I15" i="16"/>
  <c r="I16" i="16"/>
  <c r="I17" i="16"/>
  <c r="I18" i="16"/>
  <c r="I19" i="16"/>
  <c r="I20" i="16"/>
  <c r="I21" i="16"/>
  <c r="I22" i="16"/>
  <c r="I24" i="16"/>
  <c r="I25" i="16"/>
  <c r="I26" i="16"/>
  <c r="I27" i="16"/>
  <c r="I28" i="16"/>
  <c r="I29" i="16"/>
  <c r="I30" i="16"/>
  <c r="I31" i="16"/>
  <c r="I32" i="16"/>
  <c r="I33" i="16"/>
  <c r="I34" i="16"/>
  <c r="I35" i="16"/>
  <c r="I36" i="16"/>
  <c r="I37" i="16"/>
  <c r="I39" i="16"/>
  <c r="I40" i="16"/>
  <c r="I41" i="16"/>
  <c r="I42" i="16"/>
  <c r="I43" i="16"/>
  <c r="I44" i="16"/>
  <c r="I45" i="16"/>
  <c r="I46" i="16"/>
  <c r="I47" i="16"/>
  <c r="I48" i="16"/>
  <c r="I49" i="16"/>
  <c r="I50" i="16"/>
  <c r="I51" i="16"/>
  <c r="I52" i="16"/>
  <c r="I53" i="16"/>
  <c r="I54" i="16"/>
  <c r="I55" i="16"/>
  <c r="I56" i="16"/>
  <c r="I57" i="16"/>
  <c r="I58" i="16"/>
  <c r="I59" i="16"/>
  <c r="I60" i="16"/>
  <c r="I61" i="16"/>
  <c r="I62" i="16"/>
  <c r="I63" i="16"/>
  <c r="I64" i="16"/>
  <c r="I65" i="16"/>
  <c r="I66" i="16"/>
  <c r="I67" i="16"/>
  <c r="I68" i="16"/>
  <c r="I69" i="16"/>
  <c r="I70" i="16"/>
  <c r="I71" i="16"/>
  <c r="I72" i="16"/>
  <c r="I73" i="16"/>
  <c r="I74" i="16"/>
  <c r="I75" i="16"/>
  <c r="I76" i="16"/>
  <c r="I77" i="16"/>
  <c r="I78" i="16"/>
  <c r="I79" i="16"/>
  <c r="I80" i="16"/>
  <c r="I81" i="16"/>
  <c r="I82" i="16"/>
  <c r="I83" i="16"/>
  <c r="I84" i="16"/>
  <c r="I85" i="16"/>
  <c r="I86" i="16"/>
  <c r="I87" i="16"/>
  <c r="I91" i="16"/>
  <c r="I92" i="16"/>
  <c r="I93" i="16"/>
  <c r="I94" i="16"/>
  <c r="I95" i="16"/>
  <c r="I96" i="16"/>
  <c r="I97" i="16"/>
  <c r="I98" i="16"/>
  <c r="I99" i="16"/>
  <c r="I100" i="16"/>
  <c r="I101" i="16"/>
  <c r="I102" i="16"/>
  <c r="I103" i="16"/>
  <c r="I104" i="16"/>
  <c r="I105" i="16"/>
  <c r="I106" i="16"/>
  <c r="I107" i="16"/>
  <c r="I110" i="16"/>
  <c r="I111" i="16"/>
  <c r="I112" i="16"/>
  <c r="I113" i="16"/>
  <c r="I114" i="16"/>
  <c r="I115" i="16"/>
  <c r="I116" i="16"/>
  <c r="I117" i="16"/>
  <c r="I118" i="16"/>
  <c r="I119" i="16"/>
  <c r="I121" i="16"/>
  <c r="I122" i="16"/>
  <c r="I123" i="16"/>
  <c r="I124" i="16"/>
  <c r="I125" i="16"/>
  <c r="I126" i="16"/>
  <c r="I127" i="16"/>
  <c r="I128" i="16"/>
  <c r="I129" i="16"/>
  <c r="I130" i="16"/>
  <c r="I131" i="16"/>
  <c r="I132" i="16"/>
  <c r="I138" i="16"/>
  <c r="I139" i="16"/>
  <c r="I140" i="16"/>
  <c r="I141" i="16"/>
  <c r="I142" i="16"/>
  <c r="I145" i="16"/>
  <c r="I146" i="16"/>
  <c r="I147" i="16"/>
  <c r="I148" i="16"/>
  <c r="I149" i="16"/>
  <c r="I150" i="16"/>
  <c r="I151" i="16"/>
  <c r="I152" i="16"/>
  <c r="I153" i="16"/>
  <c r="I154" i="16"/>
  <c r="I155" i="16"/>
  <c r="I156" i="16"/>
  <c r="I157" i="16"/>
  <c r="I158" i="16"/>
  <c r="I159" i="16"/>
  <c r="I160" i="16"/>
  <c r="I161" i="16"/>
  <c r="I162" i="16"/>
  <c r="I163" i="16"/>
  <c r="I164" i="16"/>
  <c r="I165" i="16"/>
  <c r="I166" i="16"/>
  <c r="I167" i="16"/>
  <c r="I168" i="16"/>
  <c r="I169" i="16"/>
  <c r="I170" i="16"/>
  <c r="I12" i="16"/>
  <c r="H13" i="14"/>
  <c r="G13" i="14"/>
  <c r="H10" i="14"/>
  <c r="G10" i="14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H9" i="13"/>
  <c r="G9" i="1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2" i="3"/>
  <c r="K63" i="3"/>
  <c r="K64" i="3"/>
  <c r="K65" i="3"/>
  <c r="K66" i="3"/>
  <c r="K67" i="3"/>
  <c r="K68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42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L13" i="3"/>
  <c r="K13" i="3"/>
  <c r="L16" i="1" l="1"/>
  <c r="D8" i="13" l="1"/>
  <c r="C8" i="13"/>
  <c r="F8" i="13"/>
  <c r="H8" i="13" l="1"/>
  <c r="G8" i="13"/>
  <c r="L15" i="1" l="1"/>
  <c r="L12" i="1"/>
  <c r="L17" i="1" l="1"/>
  <c r="L14" i="1"/>
</calcChain>
</file>

<file path=xl/sharedStrings.xml><?xml version="1.0" encoding="utf-8"?>
<sst xmlns="http://schemas.openxmlformats.org/spreadsheetml/2006/main" count="541" uniqueCount="237">
  <si>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</si>
  <si>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</si>
  <si>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</si>
  <si>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</si>
  <si>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</si>
  <si>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</si>
  <si>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</si>
  <si>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</si>
  <si>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</si>
  <si>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</si>
  <si>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</si>
  <si>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</si>
  <si>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</si>
  <si>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</si>
  <si>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</si>
  <si>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</si>
  <si>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</si>
  <si>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</si>
  <si>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</si>
  <si>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</si>
  <si>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</si>
  <si>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….</t>
  </si>
  <si>
    <t>3 Vlastiti prihodi</t>
  </si>
  <si>
    <t>31 Vlastiti prihodi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</si>
  <si>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</si>
  <si>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</si>
  <si>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</si>
  <si>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</si>
  <si>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</si>
  <si>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</si>
  <si>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</si>
  <si>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od prodaje proizvoda i robe te pruženih usluga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</si>
  <si>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</si>
  <si>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</si>
  <si>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</si>
  <si>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</si>
  <si>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</si>
  <si>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</si>
  <si>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</si>
  <si>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</si>
  <si>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</si>
  <si>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</si>
  <si>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</si>
  <si>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</si>
  <si>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</si>
  <si>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</si>
  <si>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</si>
  <si>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</si>
  <si>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</si>
  <si>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 xml:space="preserve">OSTVARENJE/IZVRŠENJE 
1.-6.2022. </t>
  </si>
  <si>
    <t xml:space="preserve">OSTVARENJE/IZVRŠENJE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</si>
  <si>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</si>
  <si>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</si>
  <si>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</si>
  <si>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</si>
  <si>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</si>
  <si>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Potpore od međunarodnig organizacija</t>
  </si>
  <si>
    <t>Tekuće pomoći od institucija i tijela EU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</si>
  <si>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</si>
  <si>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</si>
  <si>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</si>
  <si>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</si>
  <si>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</t>
  </si>
  <si>
    <t>Prihodi po posebnim propisima</t>
  </si>
  <si>
    <t>Ostali nespomenuti prihodi</t>
  </si>
  <si>
    <t>Prihodi od pruženih usluga</t>
  </si>
  <si>
    <t>Prihodi od donacija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</si>
  <si>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</si>
  <si>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</si>
  <si>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</si>
  <si>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redovne djelatnosti proračunskih korisnika</t>
  </si>
  <si>
    <t>Prihodi od upravnih i administrativnih pristojbi, pristojbi po posebnim propisima i naknada</t>
  </si>
  <si>
    <t>Plaće za prekovremeni rad</t>
  </si>
  <si>
    <t>Plaće za posebne uvjete rada</t>
  </si>
  <si>
    <t>Ostali rashodi za zaposlene</t>
  </si>
  <si>
    <t>Doprinosi na plaće</t>
  </si>
  <si>
    <t>Doprinosi za zdravstveno osiguranje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</si>
  <si>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</si>
  <si>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</si>
  <si>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</si>
  <si>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</si>
  <si>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</si>
  <si>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</si>
  <si>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</si>
  <si>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</si>
  <si>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</si>
  <si>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</si>
  <si>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</si>
  <si>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</si>
  <si>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</si>
  <si>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</si>
  <si>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</si>
  <si>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</si>
  <si>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</si>
  <si>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Ostale usluge</t>
  </si>
  <si>
    <t>Naknade osobama izvan radnog odnosa</t>
  </si>
  <si>
    <t>Ostali nespomenuti rashodi poslovanja</t>
  </si>
  <si>
    <t>Naknade za rad predstavničkih i izvršnih tijela, povjerenstava i slično</t>
  </si>
  <si>
    <t>Premije osiguranja</t>
  </si>
  <si>
    <t>Pristojbe i naknade</t>
  </si>
  <si>
    <t>Financijski rashodi</t>
  </si>
  <si>
    <t>Ostali financijski rashodi</t>
  </si>
  <si>
    <t>Bankarske usluge i usluge platnog prometa</t>
  </si>
  <si>
    <t>Zatezne kamate</t>
  </si>
  <si>
    <t>Pomoći dane u inozemstvo i unutar općeg proračuna</t>
  </si>
  <si>
    <t>Naknade građanima i kućanstvima na temelju osiguranja i druge naknade</t>
  </si>
  <si>
    <t>Ostale naknade građanima i kućanstvima iz proračuna</t>
  </si>
  <si>
    <t>Naknade građanima i kućanstvima u novcu</t>
  </si>
  <si>
    <t>Naknade građanima i kućanstvima u naravi</t>
  </si>
  <si>
    <t xml:space="preserve">Ostali rashodi </t>
  </si>
  <si>
    <t>Tekuće donacije</t>
  </si>
  <si>
    <t>Tekuće donacije u novcu</t>
  </si>
  <si>
    <t>Tekuće donacije u naravi</t>
  </si>
  <si>
    <t>Rashodi za nabavu proizvedene dugotrajne imovine</t>
  </si>
  <si>
    <t>Postrojenja i oprema</t>
  </si>
  <si>
    <t>Uređaji, strojevi i oprema za ostale namjene</t>
  </si>
  <si>
    <t xml:space="preserve">Ostali nespomenuti financijski rashodi </t>
  </si>
  <si>
    <t>4 Prihodi za posebne namjene</t>
  </si>
  <si>
    <t>43 Ostali prihodi za posebne namjene</t>
  </si>
  <si>
    <t>5 Pomoći</t>
  </si>
  <si>
    <t>52 Ostale pomoći i darovnice</t>
  </si>
  <si>
    <t>6 Donacije</t>
  </si>
  <si>
    <t>61 Donacije</t>
  </si>
  <si>
    <t>561 Europski socijalni fond (ESF)</t>
  </si>
  <si>
    <t>Skrb za socijalno osjetljive skupine</t>
  </si>
  <si>
    <t>A-734193</t>
  </si>
  <si>
    <t>Opći prihodi i primici</t>
  </si>
  <si>
    <t>Plaće</t>
  </si>
  <si>
    <t>Računalne usluge</t>
  </si>
  <si>
    <t>Ostale naknade troškova zaposlenima</t>
  </si>
  <si>
    <t>Skrb o osobama s mentalnim oštećenjem</t>
  </si>
  <si>
    <t>Izvoor financiranja:11</t>
  </si>
  <si>
    <t xml:space="preserve">Plaće </t>
  </si>
  <si>
    <t>Izvoor financiranja:43</t>
  </si>
  <si>
    <t>Ostali prihodi za posebne namjene</t>
  </si>
  <si>
    <t>A-791010</t>
  </si>
  <si>
    <t>Izvoor financiranja:52</t>
  </si>
  <si>
    <t>Ostale pomoći i darovnice</t>
  </si>
  <si>
    <t>Izvor financiranja:61</t>
  </si>
  <si>
    <t>Donacije</t>
  </si>
  <si>
    <t>Izvor financiranja:31</t>
  </si>
  <si>
    <t>Vlastiti prihodi</t>
  </si>
  <si>
    <t>Ostali nespomenuti financijski rashodi</t>
  </si>
  <si>
    <t>10 Socijalna zaštita</t>
  </si>
  <si>
    <t xml:space="preserve">OSTVARENJE/IZVRŠENJE 
1.-12.2023. </t>
  </si>
  <si>
    <t xml:space="preserve">OSTVARENJE/IZVRŠENJE 
1.-12.2022. </t>
  </si>
  <si>
    <t xml:space="preserve">IZVRŠENJE 
1.-12.2022. </t>
  </si>
  <si>
    <t xml:space="preserve">IZVRŠENJE 
1.-12.2023. </t>
  </si>
  <si>
    <t xml:space="preserve">1012 INVALIDITET </t>
  </si>
  <si>
    <t xml:space="preserve">OSTVARENJE/ IZVRŠENJE 
1.-12.2022. </t>
  </si>
  <si>
    <t xml:space="preserve">OSTVARENJE/ IZVRŠENJE 
1.-12.2023. </t>
  </si>
  <si>
    <t>563 Europski fon za regionalni razvoj</t>
  </si>
  <si>
    <t>581 NPOO</t>
  </si>
  <si>
    <t xml:space="preserve"> </t>
  </si>
  <si>
    <t>Kapitalne pomoći od institucija i tijela EU</t>
  </si>
  <si>
    <t>6614</t>
  </si>
  <si>
    <t>Prihodi od prodaje proizvoda i robe</t>
  </si>
  <si>
    <t>Kapitalni prijenosi između proračunskih korisnika istog proračuna</t>
  </si>
  <si>
    <t>Uredska oprema i namještaj</t>
  </si>
  <si>
    <t>Komunikacijska oprema</t>
  </si>
  <si>
    <t>Oprema za održavanje i zaštitu</t>
  </si>
  <si>
    <t>Medicinska i laboratorijska oprema</t>
  </si>
  <si>
    <t>Rashodi za dodatna ulaganja na nef. imovini</t>
  </si>
  <si>
    <t>Dodatna ulaganja na građ. objektima</t>
  </si>
  <si>
    <t>Donacije od pravnih i fizičkih osoba izvan općeg proračuna</t>
  </si>
  <si>
    <t>Ostali rashodi za zaposlenike</t>
  </si>
  <si>
    <t>Strojevi za obradu zemljišta</t>
  </si>
  <si>
    <t>medicinska oprema</t>
  </si>
  <si>
    <t>Sportska i glazbena oprema</t>
  </si>
  <si>
    <t>Prijevozna sredstva u cestovnom prometu</t>
  </si>
  <si>
    <t>Dodatna ulaganja na postrojenjima i opremi</t>
  </si>
  <si>
    <t>Rashodi zadodatna ulaganja na nefinancijskoj  imovini</t>
  </si>
  <si>
    <t>nematerijalna proizvedena imovina</t>
  </si>
  <si>
    <t>Ulaganje u računalne programe</t>
  </si>
  <si>
    <t>T-797014</t>
  </si>
  <si>
    <t>Razvoj usluga u zajednici</t>
  </si>
  <si>
    <t>Izvoor financiranja:581</t>
  </si>
  <si>
    <t>Podizanje kvalitete i dostupnosti socijalne skrbi</t>
  </si>
  <si>
    <t>Tekuće donacije iz EU</t>
  </si>
  <si>
    <t>Ostali rashodi</t>
  </si>
  <si>
    <t>Izvoor financiranja:12</t>
  </si>
  <si>
    <t>Sredstva učešća za pomoći</t>
  </si>
  <si>
    <t>K-618391</t>
  </si>
  <si>
    <t>Hitne intervencije u sustavu socijalne skrbi</t>
  </si>
  <si>
    <t>Rashodi za dodatna ulaganja na nefinancijskoj imovini</t>
  </si>
  <si>
    <t>IZVJEŠTAJ PO PROGRAMSKOJ KLASIFIKACIJI (4003)</t>
  </si>
  <si>
    <t>IZVJEŠTAJ PO PROGRAMSKOJ KLASIFIKACIJI (4002)</t>
  </si>
  <si>
    <t>Skrb o osobama s mentalnim oštećenjem( ostali izvori financiranja)</t>
  </si>
  <si>
    <t>NPOO</t>
  </si>
  <si>
    <t>Prijevozna sredstva</t>
  </si>
  <si>
    <t>Dodatna ulaganja</t>
  </si>
  <si>
    <t>Izvor financiranja:11</t>
  </si>
  <si>
    <t>5=4/2*100</t>
  </si>
  <si>
    <t>st.2</t>
  </si>
  <si>
    <t>st.1</t>
  </si>
  <si>
    <t>IZVJEŠTAJ RAČUNA FINANCIRANJA PREMA EKONOMSKOJ KLASIFIKACIJI I IZVORIMA FINANCIRANJA</t>
  </si>
  <si>
    <t>7=5/3*100</t>
  </si>
  <si>
    <t>1.SAŽETAK  RAČUNA PRIHODA I RASHODA I RAČUNA FINANCIRANJA</t>
  </si>
  <si>
    <t xml:space="preserve"> 2.RAČUN PRIHODA I RASHODA </t>
  </si>
  <si>
    <t xml:space="preserve">2.a IZVJEŠTAJ O PRIHODIMA I RASHODIMA PREMA EKONOMSKOJ KLASIFIKACIJI </t>
  </si>
  <si>
    <t>2.b IZVJEŠTAJ O PRIHODIMA I RASHODIMA PREMA IZVORIMA FINANCIRANJA</t>
  </si>
  <si>
    <t>2.c IZVJEŠTAJ O RASHODIMA PREMA FUNKCIJSKOJ KLASIFIKACIJI</t>
  </si>
  <si>
    <t>st.3</t>
  </si>
  <si>
    <t>st.4</t>
  </si>
  <si>
    <t>st.5</t>
  </si>
  <si>
    <t>st.6</t>
  </si>
  <si>
    <t>st.7</t>
  </si>
  <si>
    <t>UKUPNO RASHODI (3+4)</t>
  </si>
  <si>
    <t>Instrumenti.uređaji i strojevi</t>
  </si>
  <si>
    <t>Sportska i glazbenaoprema</t>
  </si>
  <si>
    <t>Ulaganja u računalne programe</t>
  </si>
  <si>
    <t>Nematerijalna proizvedena imovina</t>
  </si>
  <si>
    <t>Dodatna ulaganja na postrojenju i opremi</t>
  </si>
  <si>
    <t>3. RAČUN FINANCIRANJA</t>
  </si>
  <si>
    <t xml:space="preserve">OSTVARENJE/  IZVRŠENJE 
1.-12.2023. </t>
  </si>
  <si>
    <t xml:space="preserve">OSTVARENJE/   IZVRŠENJE 
1.-12.2023. </t>
  </si>
  <si>
    <t>IZVRŠENJE FINANCIJSKOG PLANA DOMA ZA ODRASLE OSOBE LOBOR-GRAD ZA RAZDOBLJE OD 01.01. DO 31.12. 2023. GODINE</t>
  </si>
  <si>
    <t>Kapitalni prijenosi između proračunskih korisnika istog proračuna temeljem prijenosa EU sredstava</t>
  </si>
  <si>
    <t>Naknade za rad predstavničkih i izvršnih tijela, povj.</t>
  </si>
  <si>
    <t>Građevinski objekti</t>
  </si>
  <si>
    <t>Poslovni objekti</t>
  </si>
  <si>
    <t>107 Socijalna pomoć stanovništvu koje nije obuhvaćeno redovnim socijalni programim</t>
  </si>
  <si>
    <t>109 Aktivnosti socijalne zaštite koje nisu drugdje svrstane</t>
  </si>
  <si>
    <t>Zdravstvene i veterinarske usl.</t>
  </si>
  <si>
    <t>Usluge telefona, pošte i prijev.</t>
  </si>
  <si>
    <t>Ostali nesp. rashodi poslov.</t>
  </si>
  <si>
    <t>Naknade troškova zaposl.</t>
  </si>
  <si>
    <t>Nakn. građ. i kućan. u naravi</t>
  </si>
  <si>
    <t>Potpore</t>
  </si>
  <si>
    <t>Tekući prij. između proračun. kor.istog proračuna</t>
  </si>
  <si>
    <t xml:space="preserve">A-791011 </t>
  </si>
  <si>
    <t>Operativni Program konkurentnosti i kohezija infrastruktura</t>
  </si>
  <si>
    <t>K-790014</t>
  </si>
  <si>
    <t>Sufinanciranje energetske obnove zgrada u sustavu socijslne skrbi</t>
  </si>
  <si>
    <t>Izvoor financiranja:563</t>
  </si>
  <si>
    <t>Europski fond za reg. razvoj</t>
  </si>
  <si>
    <t xml:space="preserve">Izvor financiranja 43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</si>
</sst>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i/>
      <sz val="10"/>
      <color theme="1"/>
      <name val="Ar,"/>
      <charset val="238"/>
    </font>
    <font>
      <sz val="10"/>
      <color theme="1"/>
      <name val="Ar,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color rgb="FF000000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name val="Arial"/>
      <family val="2"/>
      <charset val="238"/>
    </font>
    <font>
      <b/>
      <i/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8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3" xfId="0" applyBorder="1"/>
    <xf numFmtId="0" fontId="13" fillId="0" borderId="0" xfId="0" applyFont="1" applyAlignment="1">
      <alignment vertical="top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4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left"/>
    </xf>
    <xf numFmtId="164" fontId="6" fillId="0" borderId="3" xfId="0" applyNumberFormat="1" applyFont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0" fontId="4" fillId="0" borderId="0" xfId="0" applyFont="1" applyAlignment="1">
      <alignment vertical="center" wrapText="1"/>
    </xf>
    <xf numFmtId="164" fontId="7" fillId="0" borderId="3" xfId="0" applyNumberFormat="1" applyFont="1" applyBorder="1" applyAlignment="1">
      <alignment horizontal="right" vertical="center"/>
    </xf>
    <xf numFmtId="164" fontId="7" fillId="3" borderId="3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/>
    </xf>
    <xf numFmtId="164" fontId="6" fillId="2" borderId="3" xfId="0" applyNumberFormat="1" applyFont="1" applyFill="1" applyBorder="1"/>
    <xf numFmtId="164" fontId="0" fillId="0" borderId="3" xfId="0" applyNumberFormat="1" applyBorder="1"/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17" fillId="0" borderId="3" xfId="0" applyFont="1" applyBorder="1"/>
    <xf numFmtId="0" fontId="18" fillId="0" borderId="3" xfId="0" applyFont="1" applyBorder="1" applyAlignment="1">
      <alignment horizontal="center"/>
    </xf>
    <xf numFmtId="0" fontId="18" fillId="0" borderId="3" xfId="0" applyFont="1" applyBorder="1"/>
    <xf numFmtId="0" fontId="19" fillId="0" borderId="3" xfId="0" applyFont="1" applyBorder="1"/>
    <xf numFmtId="0" fontId="16" fillId="2" borderId="3" xfId="0" applyFont="1" applyFill="1" applyBorder="1" applyAlignment="1">
      <alignment horizontal="left"/>
    </xf>
    <xf numFmtId="0" fontId="16" fillId="2" borderId="3" xfId="0" applyFont="1" applyFill="1" applyBorder="1" applyAlignment="1">
      <alignment horizontal="center"/>
    </xf>
    <xf numFmtId="0" fontId="16" fillId="2" borderId="3" xfId="0" applyFont="1" applyFill="1" applyBorder="1"/>
    <xf numFmtId="0" fontId="20" fillId="2" borderId="3" xfId="0" applyFont="1" applyFill="1" applyBorder="1" applyAlignment="1">
      <alignment horizontal="left"/>
    </xf>
    <xf numFmtId="0" fontId="20" fillId="2" borderId="3" xfId="0" applyFont="1" applyFill="1" applyBorder="1" applyAlignment="1">
      <alignment horizontal="center"/>
    </xf>
    <xf numFmtId="0" fontId="20" fillId="2" borderId="3" xfId="0" applyFont="1" applyFill="1" applyBorder="1"/>
    <xf numFmtId="0" fontId="21" fillId="2" borderId="3" xfId="0" applyFont="1" applyFill="1" applyBorder="1" applyAlignment="1">
      <alignment horizontal="left"/>
    </xf>
    <xf numFmtId="0" fontId="21" fillId="2" borderId="3" xfId="0" applyFont="1" applyFill="1" applyBorder="1"/>
    <xf numFmtId="0" fontId="21" fillId="2" borderId="3" xfId="0" applyFont="1" applyFill="1" applyBorder="1" applyAlignment="1">
      <alignment horizont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0" fontId="18" fillId="2" borderId="3" xfId="0" applyFont="1" applyFill="1" applyBorder="1" applyAlignment="1">
      <alignment horizontal="center"/>
    </xf>
    <xf numFmtId="0" fontId="21" fillId="2" borderId="3" xfId="0" applyFont="1" applyFill="1" applyBorder="1" applyAlignment="1">
      <alignment wrapText="1"/>
    </xf>
    <xf numFmtId="0" fontId="18" fillId="2" borderId="3" xfId="0" applyFont="1" applyFill="1" applyBorder="1" applyAlignment="1">
      <alignment wrapText="1"/>
    </xf>
    <xf numFmtId="0" fontId="19" fillId="0" borderId="3" xfId="0" applyFont="1" applyBorder="1" applyAlignment="1">
      <alignment horizontal="left"/>
    </xf>
    <xf numFmtId="164" fontId="22" fillId="2" borderId="3" xfId="0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center" vertical="center"/>
    </xf>
    <xf numFmtId="0" fontId="8" fillId="2" borderId="3" xfId="0" quotePrefix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right" wrapText="1"/>
    </xf>
    <xf numFmtId="4" fontId="7" fillId="0" borderId="3" xfId="0" applyNumberFormat="1" applyFont="1" applyBorder="1" applyAlignment="1">
      <alignment vertical="center" wrapText="1"/>
    </xf>
    <xf numFmtId="4" fontId="9" fillId="0" borderId="3" xfId="0" applyNumberFormat="1" applyFont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164" fontId="6" fillId="3" borderId="3" xfId="0" quotePrefix="1" applyNumberFormat="1" applyFont="1" applyFill="1" applyBorder="1" applyAlignment="1">
      <alignment horizontal="right" wrapText="1"/>
    </xf>
    <xf numFmtId="164" fontId="0" fillId="0" borderId="0" xfId="0" applyNumberFormat="1"/>
    <xf numFmtId="164" fontId="6" fillId="3" borderId="3" xfId="0" applyNumberFormat="1" applyFont="1" applyFill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19" fillId="0" borderId="0" xfId="0" applyFont="1"/>
    <xf numFmtId="0" fontId="18" fillId="0" borderId="0" xfId="0" applyFont="1"/>
    <xf numFmtId="0" fontId="19" fillId="0" borderId="0" xfId="0" applyFont="1" applyAlignment="1">
      <alignment horizontal="center"/>
    </xf>
    <xf numFmtId="0" fontId="6" fillId="3" borderId="9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/>
    </xf>
    <xf numFmtId="0" fontId="19" fillId="2" borderId="3" xfId="0" applyFont="1" applyFill="1" applyBorder="1"/>
    <xf numFmtId="4" fontId="21" fillId="2" borderId="3" xfId="0" applyNumberFormat="1" applyFont="1" applyFill="1" applyBorder="1" applyAlignment="1">
      <alignment horizontal="center"/>
    </xf>
    <xf numFmtId="4" fontId="18" fillId="2" borderId="9" xfId="0" applyNumberFormat="1" applyFont="1" applyFill="1" applyBorder="1" applyAlignment="1">
      <alignment horizontal="center"/>
    </xf>
    <xf numFmtId="4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left"/>
    </xf>
    <xf numFmtId="4" fontId="21" fillId="0" borderId="3" xfId="0" applyNumberFormat="1" applyFont="1" applyBorder="1" applyAlignment="1">
      <alignment horizontal="center"/>
    </xf>
    <xf numFmtId="0" fontId="21" fillId="0" borderId="3" xfId="0" applyFont="1" applyBorder="1" applyAlignment="1">
      <alignment horizontal="left"/>
    </xf>
    <xf numFmtId="4" fontId="3" fillId="2" borderId="3" xfId="0" applyNumberFormat="1" applyFont="1" applyFill="1" applyBorder="1" applyAlignment="1">
      <alignment horizontal="center" vertical="center"/>
    </xf>
    <xf numFmtId="4" fontId="6" fillId="2" borderId="3" xfId="0" applyNumberFormat="1" applyFont="1" applyFill="1" applyBorder="1" applyAlignment="1">
      <alignment horizontal="center"/>
    </xf>
    <xf numFmtId="4" fontId="6" fillId="2" borderId="5" xfId="0" applyNumberFormat="1" applyFont="1" applyFill="1" applyBorder="1" applyAlignment="1">
      <alignment horizontal="center"/>
    </xf>
    <xf numFmtId="4" fontId="6" fillId="5" borderId="6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/>
    </xf>
    <xf numFmtId="4" fontId="3" fillId="2" borderId="9" xfId="0" applyNumberFormat="1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21" fillId="0" borderId="3" xfId="0" applyFont="1" applyBorder="1" applyAlignment="1">
      <alignment horizontal="left" wrapText="1"/>
    </xf>
    <xf numFmtId="0" fontId="19" fillId="2" borderId="3" xfId="0" applyFont="1" applyFill="1" applyBorder="1" applyAlignment="1">
      <alignment horizontal="left"/>
    </xf>
    <xf numFmtId="0" fontId="19" fillId="2" borderId="0" xfId="0" applyFont="1" applyFill="1"/>
    <xf numFmtId="0" fontId="17" fillId="2" borderId="3" xfId="0" applyFont="1" applyFill="1" applyBorder="1"/>
    <xf numFmtId="4" fontId="3" fillId="2" borderId="3" xfId="0" applyNumberFormat="1" applyFont="1" applyFill="1" applyBorder="1" applyAlignment="1">
      <alignment horizontal="center" wrapText="1"/>
    </xf>
    <xf numFmtId="0" fontId="9" fillId="2" borderId="3" xfId="0" quotePrefix="1" applyFont="1" applyFill="1" applyBorder="1" applyAlignment="1">
      <alignment horizontal="center" vertical="center"/>
    </xf>
    <xf numFmtId="0" fontId="21" fillId="0" borderId="3" xfId="0" applyFont="1" applyBorder="1"/>
    <xf numFmtId="4" fontId="20" fillId="2" borderId="3" xfId="0" applyNumberFormat="1" applyFont="1" applyFill="1" applyBorder="1" applyAlignment="1">
      <alignment horizontal="center"/>
    </xf>
    <xf numFmtId="4" fontId="24" fillId="2" borderId="3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18" fillId="3" borderId="3" xfId="0" applyFont="1" applyFill="1" applyBorder="1" applyAlignment="1">
      <alignment wrapText="1"/>
    </xf>
    <xf numFmtId="4" fontId="18" fillId="3" borderId="3" xfId="0" applyNumberFormat="1" applyFont="1" applyFill="1" applyBorder="1" applyAlignment="1">
      <alignment horizontal="center"/>
    </xf>
    <xf numFmtId="0" fontId="23" fillId="4" borderId="9" xfId="0" applyFont="1" applyFill="1" applyBorder="1" applyAlignment="1">
      <alignment horizontal="left" vertical="center" wrapText="1"/>
    </xf>
    <xf numFmtId="0" fontId="6" fillId="5" borderId="15" xfId="0" applyFont="1" applyFill="1" applyBorder="1" applyAlignment="1">
      <alignment horizontal="left" vertical="center" wrapText="1"/>
    </xf>
    <xf numFmtId="4" fontId="6" fillId="3" borderId="3" xfId="0" applyNumberFormat="1" applyFont="1" applyFill="1" applyBorder="1" applyAlignment="1">
      <alignment horizontal="center" vertical="center" wrapText="1"/>
    </xf>
    <xf numFmtId="4" fontId="6" fillId="5" borderId="3" xfId="0" applyNumberFormat="1" applyFont="1" applyFill="1" applyBorder="1" applyAlignment="1">
      <alignment horizontal="center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right"/>
    </xf>
    <xf numFmtId="164" fontId="21" fillId="0" borderId="3" xfId="0" applyNumberFormat="1" applyFont="1" applyBorder="1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left" vertical="center" wrapText="1"/>
    </xf>
    <xf numFmtId="4" fontId="25" fillId="6" borderId="3" xfId="0" applyNumberFormat="1" applyFont="1" applyFill="1" applyBorder="1" applyAlignment="1">
      <alignment horizontal="center"/>
    </xf>
    <xf numFmtId="4" fontId="28" fillId="6" borderId="3" xfId="0" applyNumberFormat="1" applyFont="1" applyFill="1" applyBorder="1" applyAlignment="1">
      <alignment horizontal="center"/>
    </xf>
    <xf numFmtId="0" fontId="27" fillId="2" borderId="3" xfId="0" applyFont="1" applyFill="1" applyBorder="1" applyAlignment="1">
      <alignment horizontal="left" vertical="center" wrapText="1"/>
    </xf>
    <xf numFmtId="4" fontId="26" fillId="2" borderId="3" xfId="0" applyNumberFormat="1" applyFont="1" applyFill="1" applyBorder="1" applyAlignment="1">
      <alignment horizontal="center"/>
    </xf>
    <xf numFmtId="4" fontId="29" fillId="0" borderId="3" xfId="0" applyNumberFormat="1" applyFont="1" applyBorder="1" applyAlignment="1">
      <alignment horizontal="center"/>
    </xf>
    <xf numFmtId="0" fontId="30" fillId="2" borderId="3" xfId="0" quotePrefix="1" applyFont="1" applyFill="1" applyBorder="1" applyAlignment="1">
      <alignment horizontal="left" vertical="center" wrapText="1"/>
    </xf>
    <xf numFmtId="0" fontId="32" fillId="2" borderId="3" xfId="0" quotePrefix="1" applyFont="1" applyFill="1" applyBorder="1" applyAlignment="1">
      <alignment horizontal="left" vertical="center"/>
    </xf>
    <xf numFmtId="164" fontId="9" fillId="3" borderId="3" xfId="0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6" fillId="5" borderId="3" xfId="0" applyFont="1" applyFill="1" applyBorder="1" applyAlignment="1">
      <alignment horizontal="left" vertical="center" wrapText="1"/>
    </xf>
    <xf numFmtId="0" fontId="18" fillId="2" borderId="9" xfId="0" applyFont="1" applyFill="1" applyBorder="1" applyAlignment="1">
      <alignment wrapText="1"/>
    </xf>
    <xf numFmtId="0" fontId="2" fillId="0" borderId="0" xfId="0" applyFont="1" applyAlignment="1">
      <alignment horizontal="center" vertical="center"/>
    </xf>
    <xf numFmtId="4" fontId="6" fillId="0" borderId="3" xfId="0" applyNumberFormat="1" applyFont="1" applyBorder="1" applyAlignment="1">
      <alignment horizontal="right"/>
    </xf>
    <xf numFmtId="2" fontId="6" fillId="3" borderId="3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applyNumberFormat="1" applyFont="1" applyFill="1" applyBorder="1" applyAlignment="1">
      <alignment horizontal="right" wrapText="1"/>
    </xf>
    <xf numFmtId="0" fontId="31" fillId="7" borderId="3" xfId="0" applyFont="1" applyFill="1" applyBorder="1" applyAlignment="1">
      <alignment horizontal="left" vertical="center" wrapText="1"/>
    </xf>
    <xf numFmtId="164" fontId="15" fillId="7" borderId="3" xfId="0" applyNumberFormat="1" applyFont="1" applyFill="1" applyBorder="1" applyAlignment="1">
      <alignment vertical="center" wrapText="1"/>
    </xf>
    <xf numFmtId="164" fontId="0" fillId="7" borderId="3" xfId="0" applyNumberFormat="1" applyFill="1" applyBorder="1"/>
    <xf numFmtId="0" fontId="31" fillId="5" borderId="3" xfId="0" applyFont="1" applyFill="1" applyBorder="1" applyAlignment="1">
      <alignment horizontal="left" vertical="center" wrapText="1"/>
    </xf>
    <xf numFmtId="164" fontId="3" fillId="5" borderId="3" xfId="0" applyNumberFormat="1" applyFont="1" applyFill="1" applyBorder="1" applyAlignment="1">
      <alignment horizontal="right"/>
    </xf>
    <xf numFmtId="164" fontId="3" fillId="5" borderId="3" xfId="0" applyNumberFormat="1" applyFont="1" applyFill="1" applyBorder="1" applyAlignment="1">
      <alignment horizontal="right" wrapText="1"/>
    </xf>
    <xf numFmtId="164" fontId="0" fillId="5" borderId="3" xfId="0" applyNumberFormat="1" applyFill="1" applyBorder="1"/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left" vertical="center" wrapText="1"/>
    </xf>
    <xf numFmtId="0" fontId="0" fillId="0" borderId="20" xfId="0" applyBorder="1"/>
    <xf numFmtId="0" fontId="7" fillId="2" borderId="19" xfId="0" quotePrefix="1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vertical="center" wrapText="1"/>
    </xf>
    <xf numFmtId="3" fontId="3" fillId="2" borderId="22" xfId="0" applyNumberFormat="1" applyFont="1" applyFill="1" applyBorder="1" applyAlignment="1">
      <alignment horizontal="right"/>
    </xf>
    <xf numFmtId="0" fontId="0" fillId="0" borderId="22" xfId="0" applyBorder="1"/>
    <xf numFmtId="0" fontId="0" fillId="0" borderId="23" xfId="0" applyBorder="1"/>
    <xf numFmtId="0" fontId="23" fillId="4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4" fontId="6" fillId="4" borderId="20" xfId="0" applyNumberFormat="1" applyFont="1" applyFill="1" applyBorder="1" applyAlignment="1">
      <alignment horizontal="center" vertical="center" wrapText="1"/>
    </xf>
    <xf numFmtId="0" fontId="19" fillId="0" borderId="19" xfId="0" applyFont="1" applyBorder="1"/>
    <xf numFmtId="0" fontId="21" fillId="0" borderId="19" xfId="0" applyFont="1" applyBorder="1"/>
    <xf numFmtId="0" fontId="18" fillId="0" borderId="19" xfId="0" applyFont="1" applyBorder="1"/>
    <xf numFmtId="0" fontId="21" fillId="2" borderId="19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left" vertical="center"/>
    </xf>
    <xf numFmtId="0" fontId="21" fillId="0" borderId="19" xfId="0" applyFont="1" applyBorder="1" applyAlignment="1">
      <alignment horizontal="left"/>
    </xf>
    <xf numFmtId="0" fontId="19" fillId="0" borderId="21" xfId="0" applyFont="1" applyBorder="1"/>
    <xf numFmtId="0" fontId="19" fillId="2" borderId="22" xfId="0" applyFont="1" applyFill="1" applyBorder="1"/>
    <xf numFmtId="0" fontId="3" fillId="2" borderId="22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vertical="center" wrapText="1"/>
    </xf>
    <xf numFmtId="4" fontId="3" fillId="2" borderId="22" xfId="0" applyNumberFormat="1" applyFont="1" applyFill="1" applyBorder="1" applyAlignment="1">
      <alignment horizontal="center" vertical="center"/>
    </xf>
    <xf numFmtId="4" fontId="3" fillId="2" borderId="2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164" fontId="0" fillId="0" borderId="20" xfId="0" applyNumberFormat="1" applyBorder="1"/>
    <xf numFmtId="0" fontId="7" fillId="2" borderId="21" xfId="0" quotePrefix="1" applyFont="1" applyFill="1" applyBorder="1" applyAlignment="1">
      <alignment horizontal="left" vertical="center"/>
    </xf>
    <xf numFmtId="0" fontId="7" fillId="2" borderId="22" xfId="0" quotePrefix="1" applyFont="1" applyFill="1" applyBorder="1" applyAlignment="1">
      <alignment horizontal="left" vertical="center"/>
    </xf>
    <xf numFmtId="0" fontId="8" fillId="2" borderId="22" xfId="0" quotePrefix="1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 wrapText="1"/>
    </xf>
    <xf numFmtId="164" fontId="3" fillId="2" borderId="22" xfId="0" applyNumberFormat="1" applyFont="1" applyFill="1" applyBorder="1" applyAlignment="1">
      <alignment horizontal="right"/>
    </xf>
    <xf numFmtId="164" fontId="0" fillId="0" borderId="22" xfId="0" applyNumberFormat="1" applyBorder="1"/>
    <xf numFmtId="0" fontId="9" fillId="2" borderId="19" xfId="0" quotePrefix="1" applyFont="1" applyFill="1" applyBorder="1" applyAlignment="1">
      <alignment horizontal="left" vertical="center"/>
    </xf>
    <xf numFmtId="0" fontId="18" fillId="2" borderId="22" xfId="0" applyFont="1" applyFill="1" applyBorder="1" applyAlignment="1">
      <alignment horizontal="left"/>
    </xf>
    <xf numFmtId="0" fontId="18" fillId="2" borderId="22" xfId="0" applyFont="1" applyFill="1" applyBorder="1" applyAlignment="1">
      <alignment horizontal="center"/>
    </xf>
    <xf numFmtId="0" fontId="18" fillId="2" borderId="22" xfId="0" applyFont="1" applyFill="1" applyBorder="1"/>
    <xf numFmtId="0" fontId="7" fillId="3" borderId="3" xfId="0" applyFont="1" applyFill="1" applyBorder="1" applyAlignment="1">
      <alignment vertical="center"/>
    </xf>
    <xf numFmtId="16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6" fillId="0" borderId="17" xfId="0" quotePrefix="1" applyFont="1" applyBorder="1" applyAlignment="1">
      <alignment horizontal="center" vertical="center" wrapText="1"/>
    </xf>
    <xf numFmtId="0" fontId="6" fillId="0" borderId="18" xfId="0" quotePrefix="1" applyFont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right"/>
    </xf>
    <xf numFmtId="0" fontId="9" fillId="3" borderId="19" xfId="0" applyFont="1" applyFill="1" applyBorder="1" applyAlignment="1">
      <alignment horizontal="left" vertical="center"/>
    </xf>
    <xf numFmtId="164" fontId="9" fillId="3" borderId="22" xfId="0" applyNumberFormat="1" applyFont="1" applyFill="1" applyBorder="1" applyAlignment="1">
      <alignment horizontal="right" vertical="center" wrapText="1"/>
    </xf>
    <xf numFmtId="164" fontId="6" fillId="3" borderId="22" xfId="0" applyNumberFormat="1" applyFont="1" applyFill="1" applyBorder="1" applyAlignment="1">
      <alignment horizontal="right" wrapText="1"/>
    </xf>
    <xf numFmtId="164" fontId="6" fillId="0" borderId="22" xfId="0" applyNumberFormat="1" applyFont="1" applyBorder="1" applyAlignment="1">
      <alignment horizontal="right"/>
    </xf>
    <xf numFmtId="164" fontId="6" fillId="0" borderId="23" xfId="0" applyNumberFormat="1" applyFont="1" applyBorder="1" applyAlignment="1">
      <alignment horizontal="right"/>
    </xf>
    <xf numFmtId="4" fontId="18" fillId="3" borderId="3" xfId="0" applyNumberFormat="1" applyFont="1" applyFill="1" applyBorder="1"/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/>
    </xf>
    <xf numFmtId="164" fontId="7" fillId="3" borderId="22" xfId="0" applyNumberFormat="1" applyFont="1" applyFill="1" applyBorder="1" applyAlignment="1">
      <alignment wrapText="1"/>
    </xf>
    <xf numFmtId="4" fontId="5" fillId="3" borderId="22" xfId="0" applyNumberFormat="1" applyFont="1" applyFill="1" applyBorder="1" applyAlignment="1">
      <alignment horizontal="right"/>
    </xf>
    <xf numFmtId="4" fontId="6" fillId="0" borderId="22" xfId="0" applyNumberFormat="1" applyFont="1" applyBorder="1" applyAlignment="1">
      <alignment horizontal="right"/>
    </xf>
    <xf numFmtId="4" fontId="6" fillId="0" borderId="23" xfId="0" applyNumberFormat="1" applyFont="1" applyBorder="1" applyAlignment="1">
      <alignment horizontal="right"/>
    </xf>
    <xf numFmtId="0" fontId="33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center" wrapText="1"/>
    </xf>
    <xf numFmtId="0" fontId="20" fillId="2" borderId="3" xfId="0" applyFont="1" applyFill="1" applyBorder="1" applyAlignment="1">
      <alignment horizontal="left" wrapText="1"/>
    </xf>
    <xf numFmtId="0" fontId="18" fillId="0" borderId="3" xfId="0" applyFont="1" applyBorder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wrapText="1"/>
    </xf>
    <xf numFmtId="0" fontId="6" fillId="5" borderId="15" xfId="0" applyFont="1" applyFill="1" applyBorder="1" applyAlignment="1">
      <alignment horizontal="left" vertical="center"/>
    </xf>
    <xf numFmtId="0" fontId="6" fillId="3" borderId="19" xfId="0" quotePrefix="1" applyFont="1" applyFill="1" applyBorder="1" applyAlignment="1">
      <alignment horizontal="left" wrapText="1"/>
    </xf>
    <xf numFmtId="0" fontId="6" fillId="3" borderId="3" xfId="0" quotePrefix="1" applyFont="1" applyFill="1" applyBorder="1" applyAlignment="1">
      <alignment horizontal="left" wrapText="1"/>
    </xf>
    <xf numFmtId="0" fontId="9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6" fillId="0" borderId="16" xfId="0" quotePrefix="1" applyFont="1" applyBorder="1" applyAlignment="1">
      <alignment horizontal="center" vertical="center" wrapText="1"/>
    </xf>
    <xf numFmtId="0" fontId="6" fillId="0" borderId="17" xfId="0" quotePrefix="1" applyFont="1" applyBorder="1" applyAlignment="1">
      <alignment horizontal="center" vertical="center" wrapText="1"/>
    </xf>
    <xf numFmtId="0" fontId="14" fillId="0" borderId="19" xfId="0" quotePrefix="1" applyFont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9" xfId="0" quotePrefix="1" applyFont="1" applyBorder="1" applyAlignment="1">
      <alignment horizontal="left" vertical="center"/>
    </xf>
    <xf numFmtId="0" fontId="14" fillId="0" borderId="19" xfId="0" quotePrefix="1" applyFont="1" applyBorder="1" applyAlignment="1">
      <alignment horizontal="center" wrapText="1"/>
    </xf>
    <xf numFmtId="0" fontId="14" fillId="0" borderId="3" xfId="0" quotePrefix="1" applyFont="1" applyBorder="1" applyAlignment="1">
      <alignment horizontal="center" wrapText="1"/>
    </xf>
    <xf numFmtId="0" fontId="6" fillId="3" borderId="21" xfId="0" quotePrefix="1" applyFont="1" applyFill="1" applyBorder="1" applyAlignment="1">
      <alignment horizontal="left" vertical="center" wrapText="1"/>
    </xf>
    <xf numFmtId="0" fontId="6" fillId="3" borderId="22" xfId="0" quotePrefix="1" applyFont="1" applyFill="1" applyBorder="1" applyAlignment="1">
      <alignment horizontal="left" vertical="center" wrapText="1"/>
    </xf>
    <xf numFmtId="0" fontId="9" fillId="3" borderId="21" xfId="0" quotePrefix="1" applyFont="1" applyFill="1" applyBorder="1" applyAlignment="1">
      <alignment horizontal="left" vertical="center" wrapText="1"/>
    </xf>
    <xf numFmtId="0" fontId="7" fillId="3" borderId="22" xfId="0" applyFont="1" applyFill="1" applyBorder="1" applyAlignment="1">
      <alignment vertical="center" wrapText="1"/>
    </xf>
    <xf numFmtId="0" fontId="9" fillId="0" borderId="19" xfId="0" quotePrefix="1" applyFont="1" applyBorder="1" applyAlignment="1">
      <alignment horizontal="left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5" borderId="19" xfId="0" applyFont="1" applyFill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6" fillId="4" borderId="19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6" fillId="5" borderId="13" xfId="0" applyFont="1" applyFill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/>
    </xf>
    <xf numFmtId="0" fontId="18" fillId="2" borderId="15" xfId="0" applyFont="1" applyFill="1" applyBorder="1" applyAlignment="1">
      <alignment wrapText="1"/>
    </xf>
    <xf numFmtId="4" fontId="18" fillId="2" borderId="0" xfId="0" applyNumberFormat="1" applyFont="1" applyFill="1" applyBorder="1" applyAlignment="1">
      <alignment horizontal="center"/>
    </xf>
  </cellXfs>
  <cellStyles count="2">
    <cellStyle name="Normalno" xfId="0" builtinId="0"/>
    <cellStyle name="Obično_List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5"/>
  <sheetViews>
    <sheetView topLeftCell="B1" workbookViewId="0">
      <selection activeCell="L17" sqref="L17"/>
    </sheetView>
  </sheetViews>
  <sheetFormatPr defaultRowHeight="14.4"/>
  <cols>
    <col min="1" max="1" width="5.109375" customWidth="1"/>
    <col min="6" max="6" width="16.33203125" customWidth="1"/>
    <col min="7" max="7" width="23.5546875" customWidth="1"/>
    <col min="8" max="8" width="19.88671875" customWidth="1"/>
    <col min="9" max="9" width="15.88671875" customWidth="1"/>
    <col min="10" max="10" width="23.88671875" customWidth="1"/>
    <col min="11" max="11" width="10.88671875" customWidth="1"/>
    <col min="12" max="12" width="11.109375" customWidth="1"/>
    <col min="13" max="13" width="25.33203125" customWidth="1"/>
  </cols>
  <sheetData>
    <row r="1" spans="2:13" ht="18.75" customHeight="1">
      <c r="C1" s="32"/>
      <c r="D1" s="32"/>
      <c r="E1" s="32"/>
      <c r="F1" s="32"/>
      <c r="G1" s="32"/>
      <c r="H1" s="32"/>
      <c r="I1" s="32"/>
      <c r="J1" s="32"/>
      <c r="K1" s="32"/>
      <c r="L1" s="32"/>
      <c r="M1" s="22"/>
    </row>
    <row r="2" spans="2:13" ht="18.75" customHeight="1">
      <c r="B2" s="32"/>
      <c r="C2" s="32"/>
      <c r="D2" s="32"/>
      <c r="E2" s="32"/>
      <c r="F2" s="32"/>
      <c r="G2" s="32"/>
      <c r="H2" s="32"/>
      <c r="I2" s="32"/>
      <c r="J2" s="32"/>
      <c r="K2" s="32"/>
      <c r="L2" s="182" t="s">
        <v>194</v>
      </c>
      <c r="M2" s="22"/>
    </row>
    <row r="3" spans="2:13" ht="33" customHeight="1">
      <c r="B3" s="233" t="s">
        <v>216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2"/>
    </row>
    <row r="4" spans="2:13" ht="18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22"/>
    </row>
    <row r="5" spans="2:13" ht="15.75" customHeight="1">
      <c r="B5" s="233" t="s">
        <v>11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1"/>
    </row>
    <row r="6" spans="2:13" ht="17.399999999999999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</row>
    <row r="7" spans="2:13" ht="18" customHeight="1">
      <c r="B7" s="233" t="s">
        <v>197</v>
      </c>
      <c r="C7" s="233"/>
      <c r="D7" s="233"/>
      <c r="E7" s="233"/>
      <c r="F7" s="233"/>
      <c r="G7" s="233"/>
      <c r="H7" s="233"/>
      <c r="I7" s="233"/>
      <c r="J7" s="233"/>
      <c r="K7" s="233"/>
      <c r="L7" s="233"/>
      <c r="M7" s="20"/>
    </row>
    <row r="8" spans="2:13" ht="18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20"/>
    </row>
    <row r="9" spans="2:13" ht="18" customHeight="1" thickBot="1">
      <c r="B9" s="225" t="s">
        <v>55</v>
      </c>
      <c r="C9" s="225"/>
      <c r="D9" s="225"/>
      <c r="E9" s="225"/>
      <c r="F9" s="225"/>
      <c r="G9" s="2"/>
      <c r="H9" s="196"/>
      <c r="I9" s="196"/>
      <c r="J9" s="196"/>
      <c r="K9" s="197"/>
      <c r="L9" s="197"/>
    </row>
    <row r="10" spans="2:13" ht="39.6">
      <c r="B10" s="228" t="s">
        <v>7</v>
      </c>
      <c r="C10" s="229"/>
      <c r="D10" s="229"/>
      <c r="E10" s="229"/>
      <c r="F10" s="229"/>
      <c r="G10" s="198" t="s">
        <v>145</v>
      </c>
      <c r="H10" s="198" t="s">
        <v>48</v>
      </c>
      <c r="I10" s="198" t="s">
        <v>45</v>
      </c>
      <c r="J10" s="198" t="s">
        <v>144</v>
      </c>
      <c r="K10" s="198" t="s">
        <v>24</v>
      </c>
      <c r="L10" s="199" t="s">
        <v>46</v>
      </c>
    </row>
    <row r="11" spans="2:13">
      <c r="B11" s="241">
        <v>1</v>
      </c>
      <c r="C11" s="242"/>
      <c r="D11" s="242"/>
      <c r="E11" s="242"/>
      <c r="F11" s="242"/>
      <c r="G11" s="26">
        <v>2</v>
      </c>
      <c r="H11" s="25">
        <v>3</v>
      </c>
      <c r="I11" s="25">
        <v>4</v>
      </c>
      <c r="J11" s="25">
        <v>5</v>
      </c>
      <c r="K11" s="25" t="s">
        <v>36</v>
      </c>
      <c r="L11" s="200" t="s">
        <v>196</v>
      </c>
    </row>
    <row r="12" spans="2:13">
      <c r="B12" s="226" t="s">
        <v>26</v>
      </c>
      <c r="C12" s="227"/>
      <c r="D12" s="227"/>
      <c r="E12" s="227"/>
      <c r="F12" s="239"/>
      <c r="G12" s="39">
        <v>3457547</v>
      </c>
      <c r="H12" s="36">
        <v>5411435</v>
      </c>
      <c r="I12" s="36">
        <v>0</v>
      </c>
      <c r="J12" s="36">
        <v>5959283</v>
      </c>
      <c r="K12" s="36">
        <v>172.36</v>
      </c>
      <c r="L12" s="201">
        <f>J12/H12*100</f>
        <v>110.12389504817115</v>
      </c>
    </row>
    <row r="13" spans="2:13">
      <c r="B13" s="240" t="s">
        <v>25</v>
      </c>
      <c r="C13" s="239"/>
      <c r="D13" s="239"/>
      <c r="E13" s="239"/>
      <c r="F13" s="239"/>
      <c r="G13" s="39">
        <v>0</v>
      </c>
      <c r="H13" s="36">
        <v>0</v>
      </c>
      <c r="I13" s="36">
        <v>0</v>
      </c>
      <c r="J13" s="36">
        <v>0</v>
      </c>
      <c r="K13" s="36">
        <v>0</v>
      </c>
      <c r="L13" s="201">
        <v>0</v>
      </c>
    </row>
    <row r="14" spans="2:13">
      <c r="B14" s="236" t="s">
        <v>0</v>
      </c>
      <c r="C14" s="237"/>
      <c r="D14" s="237"/>
      <c r="E14" s="237"/>
      <c r="F14" s="238"/>
      <c r="G14" s="40">
        <v>3457547</v>
      </c>
      <c r="H14" s="40">
        <v>5411435</v>
      </c>
      <c r="I14" s="37">
        <v>0</v>
      </c>
      <c r="J14" s="37">
        <v>5959283</v>
      </c>
      <c r="K14" s="36">
        <v>172.36</v>
      </c>
      <c r="L14" s="201">
        <f t="shared" ref="L14:L17" si="0">J14/H14*100</f>
        <v>110.12389504817115</v>
      </c>
      <c r="M14" t="s">
        <v>153</v>
      </c>
    </row>
    <row r="15" spans="2:13">
      <c r="B15" s="247" t="s">
        <v>27</v>
      </c>
      <c r="C15" s="227"/>
      <c r="D15" s="227"/>
      <c r="E15" s="227"/>
      <c r="F15" s="227"/>
      <c r="G15" s="39">
        <v>3240629</v>
      </c>
      <c r="H15" s="36">
        <v>3519446</v>
      </c>
      <c r="I15" s="36">
        <v>0</v>
      </c>
      <c r="J15" s="36">
        <v>3663754</v>
      </c>
      <c r="K15" s="36">
        <v>113.06</v>
      </c>
      <c r="L15" s="201">
        <f t="shared" si="0"/>
        <v>104.100304422912</v>
      </c>
    </row>
    <row r="16" spans="2:13">
      <c r="B16" s="240" t="s">
        <v>28</v>
      </c>
      <c r="C16" s="239"/>
      <c r="D16" s="239"/>
      <c r="E16" s="239"/>
      <c r="F16" s="239"/>
      <c r="G16" s="195">
        <v>249220</v>
      </c>
      <c r="H16" s="36">
        <v>1893618</v>
      </c>
      <c r="I16" s="36">
        <v>0</v>
      </c>
      <c r="J16" s="36">
        <v>2266143</v>
      </c>
      <c r="K16" s="36">
        <v>909.3</v>
      </c>
      <c r="L16" s="201">
        <f t="shared" si="0"/>
        <v>119.67265837143499</v>
      </c>
    </row>
    <row r="17" spans="1:49">
      <c r="B17" s="202" t="s">
        <v>1</v>
      </c>
      <c r="C17" s="194"/>
      <c r="D17" s="194"/>
      <c r="E17" s="194"/>
      <c r="F17" s="194"/>
      <c r="G17" s="133">
        <v>3489849</v>
      </c>
      <c r="H17" s="133">
        <v>5413064</v>
      </c>
      <c r="I17" s="16">
        <v>0</v>
      </c>
      <c r="J17" s="37">
        <v>5929897</v>
      </c>
      <c r="K17" s="36">
        <v>169.92</v>
      </c>
      <c r="L17" s="201">
        <f t="shared" si="0"/>
        <v>109.54788267790663</v>
      </c>
    </row>
    <row r="18" spans="1:49" ht="15" thickBot="1">
      <c r="B18" s="245" t="s">
        <v>2</v>
      </c>
      <c r="C18" s="246"/>
      <c r="D18" s="246"/>
      <c r="E18" s="246"/>
      <c r="F18" s="246"/>
      <c r="G18" s="203">
        <v>-32302</v>
      </c>
      <c r="H18" s="204">
        <v>-1629</v>
      </c>
      <c r="I18" s="204"/>
      <c r="J18" s="204">
        <v>29386</v>
      </c>
      <c r="K18" s="205"/>
      <c r="L18" s="206">
        <v>0</v>
      </c>
    </row>
    <row r="19" spans="1:49" ht="17.399999999999999">
      <c r="B19" s="2"/>
      <c r="C19" s="4"/>
      <c r="D19" s="4"/>
      <c r="E19" s="4"/>
      <c r="F19" s="4"/>
      <c r="G19" s="4"/>
      <c r="H19" s="4"/>
      <c r="I19" s="4"/>
      <c r="J19" s="4"/>
      <c r="K19" s="1"/>
      <c r="L19" s="1"/>
      <c r="M19" s="1"/>
    </row>
    <row r="20" spans="1:49" ht="18" customHeight="1" thickBot="1">
      <c r="B20" s="225" t="s">
        <v>52</v>
      </c>
      <c r="C20" s="225"/>
      <c r="D20" s="225"/>
      <c r="E20" s="225"/>
      <c r="F20" s="225"/>
      <c r="G20" s="38"/>
      <c r="H20" s="4"/>
      <c r="I20" s="4"/>
      <c r="J20" s="4"/>
      <c r="K20" s="1"/>
      <c r="L20" s="1"/>
      <c r="M20" s="1"/>
    </row>
    <row r="21" spans="1:49" ht="39.6">
      <c r="B21" s="228" t="s">
        <v>7</v>
      </c>
      <c r="C21" s="229"/>
      <c r="D21" s="229"/>
      <c r="E21" s="229"/>
      <c r="F21" s="229"/>
      <c r="G21" s="198" t="s">
        <v>49</v>
      </c>
      <c r="H21" s="208" t="s">
        <v>48</v>
      </c>
      <c r="I21" s="208" t="s">
        <v>45</v>
      </c>
      <c r="J21" s="208" t="s">
        <v>50</v>
      </c>
      <c r="K21" s="208" t="s">
        <v>24</v>
      </c>
      <c r="L21" s="209" t="s">
        <v>46</v>
      </c>
    </row>
    <row r="22" spans="1:49">
      <c r="B22" s="230">
        <v>1</v>
      </c>
      <c r="C22" s="231"/>
      <c r="D22" s="231"/>
      <c r="E22" s="231"/>
      <c r="F22" s="231"/>
      <c r="G22" s="27">
        <v>2</v>
      </c>
      <c r="H22" s="25">
        <v>3</v>
      </c>
      <c r="I22" s="25">
        <v>4</v>
      </c>
      <c r="J22" s="25">
        <v>5</v>
      </c>
      <c r="K22" s="25" t="s">
        <v>36</v>
      </c>
      <c r="L22" s="200" t="s">
        <v>37</v>
      </c>
    </row>
    <row r="23" spans="1:49" ht="15.75" customHeight="1">
      <c r="B23" s="226" t="s">
        <v>29</v>
      </c>
      <c r="C23" s="232"/>
      <c r="D23" s="232"/>
      <c r="E23" s="232"/>
      <c r="F23" s="232"/>
      <c r="G23" s="70">
        <v>0</v>
      </c>
      <c r="H23" s="139">
        <v>0</v>
      </c>
      <c r="I23" s="139">
        <v>0</v>
      </c>
      <c r="J23" s="36">
        <v>0</v>
      </c>
      <c r="K23" s="139">
        <v>0</v>
      </c>
      <c r="L23" s="210">
        <v>0</v>
      </c>
    </row>
    <row r="24" spans="1:49">
      <c r="B24" s="226" t="s">
        <v>30</v>
      </c>
      <c r="C24" s="227"/>
      <c r="D24" s="227"/>
      <c r="E24" s="227"/>
      <c r="F24" s="227"/>
      <c r="G24" s="69">
        <v>0</v>
      </c>
      <c r="H24" s="139">
        <v>0</v>
      </c>
      <c r="I24" s="139">
        <v>0</v>
      </c>
      <c r="J24" s="36">
        <v>0</v>
      </c>
      <c r="K24" s="139">
        <v>0</v>
      </c>
      <c r="L24" s="210">
        <v>0</v>
      </c>
    </row>
    <row r="25" spans="1:49" ht="15" customHeight="1">
      <c r="B25" s="223" t="s">
        <v>47</v>
      </c>
      <c r="C25" s="224"/>
      <c r="D25" s="224"/>
      <c r="E25" s="224"/>
      <c r="F25" s="224"/>
      <c r="G25" s="71">
        <v>0</v>
      </c>
      <c r="H25" s="140">
        <v>0</v>
      </c>
      <c r="I25" s="141">
        <v>0</v>
      </c>
      <c r="J25" s="74">
        <v>0</v>
      </c>
      <c r="K25" s="139">
        <v>0</v>
      </c>
      <c r="L25" s="210">
        <v>0</v>
      </c>
    </row>
    <row r="26" spans="1:49" s="30" customFormat="1" ht="15" customHeight="1">
      <c r="A26"/>
      <c r="B26" s="226" t="s">
        <v>16</v>
      </c>
      <c r="C26" s="227"/>
      <c r="D26" s="227"/>
      <c r="E26" s="227"/>
      <c r="F26" s="227"/>
      <c r="G26" s="69">
        <v>0</v>
      </c>
      <c r="H26" s="207">
        <v>0</v>
      </c>
      <c r="I26" s="139">
        <v>0</v>
      </c>
      <c r="J26" s="36">
        <v>0</v>
      </c>
      <c r="K26" s="139">
        <v>0</v>
      </c>
      <c r="L26" s="210">
        <v>0</v>
      </c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</row>
    <row r="27" spans="1:49" s="30" customFormat="1" ht="15" customHeight="1">
      <c r="A27"/>
      <c r="B27" s="226" t="s">
        <v>51</v>
      </c>
      <c r="C27" s="227"/>
      <c r="D27" s="227"/>
      <c r="E27" s="227"/>
      <c r="F27" s="227"/>
      <c r="G27" s="69">
        <v>0</v>
      </c>
      <c r="H27" s="36">
        <v>0</v>
      </c>
      <c r="I27" s="139">
        <v>0</v>
      </c>
      <c r="J27" s="36">
        <v>0</v>
      </c>
      <c r="K27" s="139">
        <v>0</v>
      </c>
      <c r="L27" s="210">
        <v>0</v>
      </c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</row>
    <row r="28" spans="1:49" s="35" customFormat="1">
      <c r="A28" s="33"/>
      <c r="B28" s="223" t="s">
        <v>53</v>
      </c>
      <c r="C28" s="224"/>
      <c r="D28" s="224"/>
      <c r="E28" s="224"/>
      <c r="F28" s="224"/>
      <c r="G28" s="72">
        <v>0</v>
      </c>
      <c r="H28" s="140">
        <v>0</v>
      </c>
      <c r="I28" s="142">
        <v>0</v>
      </c>
      <c r="J28" s="74">
        <v>0</v>
      </c>
      <c r="K28" s="139">
        <v>0</v>
      </c>
      <c r="L28" s="210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</row>
    <row r="29" spans="1:49" ht="16.2" thickBot="1">
      <c r="B29" s="243" t="s">
        <v>54</v>
      </c>
      <c r="C29" s="244"/>
      <c r="D29" s="244"/>
      <c r="E29" s="244"/>
      <c r="F29" s="244"/>
      <c r="G29" s="211">
        <v>0</v>
      </c>
      <c r="H29" s="212">
        <v>0</v>
      </c>
      <c r="I29" s="212">
        <v>0</v>
      </c>
      <c r="J29" s="211">
        <v>0</v>
      </c>
      <c r="K29" s="213">
        <v>0</v>
      </c>
      <c r="L29" s="214">
        <v>0</v>
      </c>
    </row>
    <row r="31" spans="1:49" ht="15" customHeight="1"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</row>
    <row r="32" spans="1:49" ht="15" customHeight="1"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</row>
    <row r="33" spans="2:12" ht="36.75" customHeight="1"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</row>
    <row r="34" spans="2:12" ht="15" customHeight="1">
      <c r="B34" s="235"/>
      <c r="C34" s="235"/>
      <c r="D34" s="235"/>
      <c r="E34" s="235"/>
      <c r="F34" s="235"/>
      <c r="G34" s="235"/>
      <c r="H34" s="235"/>
      <c r="I34" s="235"/>
      <c r="J34" s="235"/>
      <c r="K34" s="235"/>
      <c r="L34" s="235"/>
    </row>
    <row r="35" spans="2:12">
      <c r="B35" s="235"/>
      <c r="C35" s="235"/>
      <c r="D35" s="235"/>
      <c r="E35" s="235"/>
      <c r="F35" s="235"/>
      <c r="G35" s="235"/>
      <c r="H35" s="235"/>
      <c r="I35" s="235"/>
      <c r="J35" s="235"/>
      <c r="K35" s="235"/>
      <c r="L35" s="235"/>
    </row>
  </sheetData>
  <mergeCells count="25">
    <mergeCell ref="B7:L7"/>
    <mergeCell ref="B5:L5"/>
    <mergeCell ref="B3:L3"/>
    <mergeCell ref="B32:L33"/>
    <mergeCell ref="B34:L35"/>
    <mergeCell ref="B14:F14"/>
    <mergeCell ref="B24:F24"/>
    <mergeCell ref="B12:F12"/>
    <mergeCell ref="B13:F13"/>
    <mergeCell ref="B10:F10"/>
    <mergeCell ref="B11:F11"/>
    <mergeCell ref="B29:F29"/>
    <mergeCell ref="B16:F16"/>
    <mergeCell ref="B18:F18"/>
    <mergeCell ref="B15:F15"/>
    <mergeCell ref="B31:L31"/>
    <mergeCell ref="B28:F28"/>
    <mergeCell ref="B25:F25"/>
    <mergeCell ref="B9:F9"/>
    <mergeCell ref="B20:F20"/>
    <mergeCell ref="B26:F26"/>
    <mergeCell ref="B27:F27"/>
    <mergeCell ref="B21:F21"/>
    <mergeCell ref="B22:F22"/>
    <mergeCell ref="B23:F2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23"/>
  <sheetViews>
    <sheetView topLeftCell="A75" zoomScale="90" zoomScaleNormal="90" workbookViewId="0">
      <selection activeCell="M40" sqref="M40"/>
    </sheetView>
  </sheetViews>
  <sheetFormatPr defaultRowHeight="14.4"/>
  <cols>
    <col min="1" max="1" width="2" customWidth="1"/>
    <col min="2" max="2" width="4.44140625" customWidth="1"/>
    <col min="3" max="3" width="4" customWidth="1"/>
    <col min="4" max="4" width="5.33203125" customWidth="1"/>
    <col min="5" max="5" width="6.44140625" customWidth="1"/>
    <col min="6" max="6" width="42" customWidth="1"/>
    <col min="7" max="7" width="16" customWidth="1"/>
    <col min="8" max="8" width="16.88671875" customWidth="1"/>
    <col min="9" max="9" width="12.33203125" customWidth="1"/>
    <col min="10" max="10" width="15.33203125" customWidth="1"/>
    <col min="11" max="11" width="11.21875" customWidth="1"/>
    <col min="12" max="12" width="10.33203125" customWidth="1"/>
  </cols>
  <sheetData>
    <row r="1" spans="2:12" ht="17.399999999999999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75" customHeight="1">
      <c r="B2" s="233" t="s">
        <v>11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2:12" ht="17.399999999999999">
      <c r="B3" s="2"/>
      <c r="C3" s="2"/>
      <c r="D3" s="2"/>
      <c r="E3" s="2"/>
      <c r="F3" s="2"/>
      <c r="G3" s="2"/>
      <c r="H3" s="2"/>
      <c r="I3" s="2"/>
      <c r="J3" s="3"/>
      <c r="K3" s="3"/>
      <c r="L3" s="3" t="s">
        <v>193</v>
      </c>
    </row>
    <row r="4" spans="2:12" ht="15.75" customHeight="1">
      <c r="B4" s="233" t="s">
        <v>198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2:12" ht="17.399999999999999">
      <c r="B5" s="2"/>
      <c r="C5" s="2"/>
      <c r="D5" s="2"/>
      <c r="E5" s="2"/>
      <c r="F5" s="2"/>
      <c r="G5" s="2"/>
      <c r="H5" s="2"/>
      <c r="I5" s="2"/>
      <c r="J5" s="3"/>
      <c r="K5" s="3"/>
      <c r="L5" s="3"/>
    </row>
    <row r="6" spans="2:12" ht="15.75" customHeight="1">
      <c r="B6" s="233" t="s">
        <v>199</v>
      </c>
      <c r="C6" s="233"/>
      <c r="D6" s="233"/>
      <c r="E6" s="233"/>
      <c r="F6" s="233"/>
      <c r="G6" s="233"/>
      <c r="H6" s="233"/>
      <c r="I6" s="233"/>
      <c r="J6" s="233"/>
      <c r="K6" s="233"/>
      <c r="L6" s="233"/>
    </row>
    <row r="7" spans="2:12" ht="18" thickBot="1">
      <c r="B7" s="2"/>
      <c r="C7" s="2"/>
      <c r="D7" s="2"/>
      <c r="E7" s="2"/>
      <c r="F7" s="2"/>
      <c r="G7" s="2"/>
      <c r="H7" s="2"/>
      <c r="I7" s="2"/>
      <c r="J7" s="3"/>
      <c r="K7" s="3"/>
      <c r="L7" s="3"/>
    </row>
    <row r="8" spans="2:12" ht="45" customHeight="1">
      <c r="B8" s="250" t="s">
        <v>7</v>
      </c>
      <c r="C8" s="251"/>
      <c r="D8" s="251"/>
      <c r="E8" s="251"/>
      <c r="F8" s="251"/>
      <c r="G8" s="150" t="s">
        <v>149</v>
      </c>
      <c r="H8" s="150" t="s">
        <v>48</v>
      </c>
      <c r="I8" s="150" t="s">
        <v>45</v>
      </c>
      <c r="J8" s="150" t="s">
        <v>150</v>
      </c>
      <c r="K8" s="150" t="s">
        <v>24</v>
      </c>
      <c r="L8" s="151" t="s">
        <v>46</v>
      </c>
    </row>
    <row r="9" spans="2:12">
      <c r="B9" s="248">
        <v>1</v>
      </c>
      <c r="C9" s="249"/>
      <c r="D9" s="249"/>
      <c r="E9" s="249"/>
      <c r="F9" s="249"/>
      <c r="G9" s="31">
        <v>2</v>
      </c>
      <c r="H9" s="31">
        <v>3</v>
      </c>
      <c r="I9" s="31">
        <v>4</v>
      </c>
      <c r="J9" s="31">
        <v>5</v>
      </c>
      <c r="K9" s="31" t="s">
        <v>36</v>
      </c>
      <c r="L9" s="152" t="s">
        <v>196</v>
      </c>
    </row>
    <row r="10" spans="2:12">
      <c r="B10" s="153"/>
      <c r="C10" s="7"/>
      <c r="D10" s="7"/>
      <c r="E10" s="7"/>
      <c r="F10" s="7" t="s">
        <v>44</v>
      </c>
      <c r="G10" s="120"/>
      <c r="H10" s="120"/>
      <c r="I10" s="5"/>
      <c r="J10" s="121"/>
      <c r="K10" s="43"/>
      <c r="L10" s="183"/>
    </row>
    <row r="11" spans="2:12">
      <c r="B11" s="153">
        <v>6</v>
      </c>
      <c r="C11" s="7"/>
      <c r="D11" s="7"/>
      <c r="E11" s="7"/>
      <c r="F11" s="7" t="s">
        <v>3</v>
      </c>
      <c r="G11" s="42">
        <v>3457547</v>
      </c>
      <c r="H11" s="42">
        <v>5411435</v>
      </c>
      <c r="I11" s="28">
        <v>0</v>
      </c>
      <c r="J11" s="42">
        <v>5959283</v>
      </c>
      <c r="K11" s="43">
        <f>J11/G11*100</f>
        <v>172.35580600928924</v>
      </c>
      <c r="L11" s="183">
        <f>J11/H11*100</f>
        <v>110.12389504817115</v>
      </c>
    </row>
    <row r="12" spans="2:12" ht="26.4">
      <c r="B12" s="153"/>
      <c r="C12" s="7">
        <v>63</v>
      </c>
      <c r="D12" s="11"/>
      <c r="E12" s="11"/>
      <c r="F12" s="11" t="s">
        <v>15</v>
      </c>
      <c r="G12" s="41">
        <v>234989</v>
      </c>
      <c r="H12" s="41">
        <v>1920341</v>
      </c>
      <c r="I12" s="5">
        <v>0</v>
      </c>
      <c r="J12" s="41">
        <v>2366528</v>
      </c>
      <c r="K12" s="43">
        <f>J12/G12*100</f>
        <v>1007.0803314197686</v>
      </c>
      <c r="L12" s="183">
        <f>J12/H12*100</f>
        <v>123.23477965632146</v>
      </c>
    </row>
    <row r="13" spans="2:12">
      <c r="B13" s="155"/>
      <c r="C13" s="8"/>
      <c r="D13" s="15">
        <v>632</v>
      </c>
      <c r="E13" s="8"/>
      <c r="F13" s="8" t="s">
        <v>56</v>
      </c>
      <c r="G13" s="41">
        <v>168941</v>
      </c>
      <c r="H13" s="41">
        <v>1916890</v>
      </c>
      <c r="I13" s="5">
        <v>0</v>
      </c>
      <c r="J13" s="41">
        <v>1691473</v>
      </c>
      <c r="K13" s="43">
        <f>J13/G13*100</f>
        <v>1001.2211363730532</v>
      </c>
      <c r="L13" s="183">
        <f>J13/H13*100</f>
        <v>88.240483282817479</v>
      </c>
    </row>
    <row r="14" spans="2:12">
      <c r="B14" s="155"/>
      <c r="C14" s="8"/>
      <c r="D14" s="8"/>
      <c r="E14" s="8">
        <v>6323</v>
      </c>
      <c r="F14" s="8" t="s">
        <v>57</v>
      </c>
      <c r="G14" s="41">
        <v>30511</v>
      </c>
      <c r="H14" s="41">
        <v>23273</v>
      </c>
      <c r="I14" s="5">
        <v>0</v>
      </c>
      <c r="J14" s="43">
        <v>132751</v>
      </c>
      <c r="K14" s="43">
        <f t="shared" ref="K14:K35" si="0">J14/G14*100</f>
        <v>435.09226180721708</v>
      </c>
      <c r="L14" s="183">
        <f t="shared" ref="L14:L35" si="1">J14/H14*100</f>
        <v>570.407768658961</v>
      </c>
    </row>
    <row r="15" spans="2:12">
      <c r="B15" s="155"/>
      <c r="C15" s="8"/>
      <c r="D15" s="8"/>
      <c r="E15" s="8">
        <v>6324</v>
      </c>
      <c r="F15" s="8" t="s">
        <v>154</v>
      </c>
      <c r="G15" s="41">
        <v>138430</v>
      </c>
      <c r="H15" s="41">
        <v>1893617</v>
      </c>
      <c r="I15" s="5">
        <v>0</v>
      </c>
      <c r="J15" s="43">
        <v>1558722</v>
      </c>
      <c r="K15" s="43">
        <f t="shared" si="0"/>
        <v>1126.0001444773532</v>
      </c>
      <c r="L15" s="183">
        <f t="shared" si="1"/>
        <v>82.314533509152071</v>
      </c>
    </row>
    <row r="16" spans="2:12" ht="27" customHeight="1">
      <c r="B16" s="155"/>
      <c r="C16" s="8"/>
      <c r="D16" s="132">
        <v>636</v>
      </c>
      <c r="E16" s="8"/>
      <c r="F16" s="19" t="s">
        <v>58</v>
      </c>
      <c r="G16" s="41">
        <v>0</v>
      </c>
      <c r="H16" s="41">
        <v>0</v>
      </c>
      <c r="I16" s="5">
        <v>0</v>
      </c>
      <c r="J16" s="41">
        <v>0</v>
      </c>
      <c r="K16" s="43" t="e">
        <f t="shared" si="0"/>
        <v>#DIV/0!</v>
      </c>
      <c r="L16" s="183" t="e">
        <f t="shared" si="1"/>
        <v>#DIV/0!</v>
      </c>
    </row>
    <row r="17" spans="2:15" ht="26.4">
      <c r="B17" s="155"/>
      <c r="C17" s="8"/>
      <c r="D17" s="8"/>
      <c r="E17" s="8">
        <v>6361</v>
      </c>
      <c r="F17" s="19" t="s">
        <v>59</v>
      </c>
      <c r="G17" s="41">
        <v>0</v>
      </c>
      <c r="H17" s="41">
        <v>0</v>
      </c>
      <c r="I17" s="5">
        <v>0</v>
      </c>
      <c r="J17" s="43">
        <v>0</v>
      </c>
      <c r="K17" s="43" t="e">
        <f t="shared" si="0"/>
        <v>#DIV/0!</v>
      </c>
      <c r="L17" s="183" t="e">
        <f t="shared" si="1"/>
        <v>#DIV/0!</v>
      </c>
    </row>
    <row r="18" spans="2:15" ht="26.4">
      <c r="B18" s="155"/>
      <c r="C18" s="8"/>
      <c r="D18" s="8"/>
      <c r="E18" s="8">
        <v>6362</v>
      </c>
      <c r="F18" s="19" t="s">
        <v>60</v>
      </c>
      <c r="G18" s="41">
        <v>0</v>
      </c>
      <c r="H18" s="41">
        <v>0</v>
      </c>
      <c r="I18" s="5">
        <v>0</v>
      </c>
      <c r="J18" s="43">
        <v>0</v>
      </c>
      <c r="K18" s="43" t="e">
        <f t="shared" si="0"/>
        <v>#DIV/0!</v>
      </c>
      <c r="L18" s="183" t="e">
        <f t="shared" si="1"/>
        <v>#DIV/0!</v>
      </c>
    </row>
    <row r="19" spans="2:15" ht="26.4">
      <c r="B19" s="155"/>
      <c r="C19" s="8"/>
      <c r="D19" s="15">
        <v>639</v>
      </c>
      <c r="E19" s="8"/>
      <c r="F19" s="19" t="s">
        <v>61</v>
      </c>
      <c r="G19" s="41">
        <v>66048</v>
      </c>
      <c r="H19" s="41">
        <v>3451</v>
      </c>
      <c r="I19" s="5">
        <v>0</v>
      </c>
      <c r="J19" s="41">
        <v>675055</v>
      </c>
      <c r="K19" s="43">
        <f t="shared" si="0"/>
        <v>1022.0672843992247</v>
      </c>
      <c r="L19" s="183">
        <f t="shared" si="1"/>
        <v>19561.141698058535</v>
      </c>
    </row>
    <row r="20" spans="2:15" ht="26.4">
      <c r="B20" s="155"/>
      <c r="C20" s="8"/>
      <c r="D20" s="15"/>
      <c r="E20" s="8">
        <v>6391</v>
      </c>
      <c r="F20" s="19" t="s">
        <v>62</v>
      </c>
      <c r="G20" s="41">
        <v>2627</v>
      </c>
      <c r="H20" s="41">
        <v>3451</v>
      </c>
      <c r="I20" s="5">
        <v>0</v>
      </c>
      <c r="J20" s="43">
        <v>2637</v>
      </c>
      <c r="K20" s="43">
        <f t="shared" si="0"/>
        <v>100.38066235249335</v>
      </c>
      <c r="L20" s="183">
        <f t="shared" si="1"/>
        <v>76.412634019124894</v>
      </c>
    </row>
    <row r="21" spans="2:15" ht="26.4">
      <c r="B21" s="155"/>
      <c r="C21" s="8"/>
      <c r="D21" s="8"/>
      <c r="E21" s="8">
        <v>6392</v>
      </c>
      <c r="F21" s="19" t="s">
        <v>157</v>
      </c>
      <c r="G21" s="41">
        <v>58212</v>
      </c>
      <c r="H21" s="41">
        <v>0</v>
      </c>
      <c r="I21" s="5">
        <v>0</v>
      </c>
      <c r="J21" s="43">
        <v>672418</v>
      </c>
      <c r="K21" s="43">
        <f t="shared" si="0"/>
        <v>1155.1192194049338</v>
      </c>
      <c r="L21" s="183" t="e">
        <f t="shared" si="1"/>
        <v>#DIV/0!</v>
      </c>
      <c r="O21" t="s">
        <v>153</v>
      </c>
    </row>
    <row r="22" spans="2:15" ht="26.4">
      <c r="B22" s="155"/>
      <c r="C22" s="8"/>
      <c r="D22" s="8"/>
      <c r="E22" s="8">
        <v>6394</v>
      </c>
      <c r="F22" s="19" t="s">
        <v>217</v>
      </c>
      <c r="G22" s="41">
        <v>5209</v>
      </c>
      <c r="H22" s="41">
        <v>0</v>
      </c>
      <c r="I22" s="5">
        <v>0</v>
      </c>
      <c r="J22" s="43">
        <v>0</v>
      </c>
      <c r="K22" s="43">
        <f t="shared" si="0"/>
        <v>0</v>
      </c>
      <c r="L22" s="183" t="e">
        <f t="shared" si="1"/>
        <v>#DIV/0!</v>
      </c>
    </row>
    <row r="23" spans="2:15" ht="26.4">
      <c r="B23" s="155"/>
      <c r="C23" s="15">
        <v>65</v>
      </c>
      <c r="D23" s="8"/>
      <c r="E23" s="8"/>
      <c r="F23" s="19" t="s">
        <v>71</v>
      </c>
      <c r="G23" s="41">
        <v>509428</v>
      </c>
      <c r="H23" s="41">
        <v>502674</v>
      </c>
      <c r="I23" s="5">
        <v>0</v>
      </c>
      <c r="J23" s="43">
        <v>532133</v>
      </c>
      <c r="K23" s="43">
        <f t="shared" si="0"/>
        <v>104.45695957034164</v>
      </c>
      <c r="L23" s="183">
        <f t="shared" si="1"/>
        <v>105.86045826917645</v>
      </c>
    </row>
    <row r="24" spans="2:15">
      <c r="B24" s="155"/>
      <c r="C24" s="8"/>
      <c r="D24" s="15">
        <v>652</v>
      </c>
      <c r="E24" s="8"/>
      <c r="F24" s="19" t="s">
        <v>63</v>
      </c>
      <c r="G24" s="41">
        <v>509428</v>
      </c>
      <c r="H24" s="41">
        <v>502674</v>
      </c>
      <c r="I24" s="5">
        <v>0</v>
      </c>
      <c r="J24" s="43">
        <v>532133</v>
      </c>
      <c r="K24" s="43">
        <f t="shared" si="0"/>
        <v>104.45695957034164</v>
      </c>
      <c r="L24" s="183">
        <f t="shared" si="1"/>
        <v>105.86045826917645</v>
      </c>
    </row>
    <row r="25" spans="2:15">
      <c r="B25" s="155"/>
      <c r="C25" s="8"/>
      <c r="D25" s="8"/>
      <c r="E25" s="8">
        <v>6526</v>
      </c>
      <c r="F25" s="19" t="s">
        <v>64</v>
      </c>
      <c r="G25" s="41">
        <v>509428</v>
      </c>
      <c r="H25" s="41">
        <v>502674</v>
      </c>
      <c r="I25" s="5">
        <v>0</v>
      </c>
      <c r="J25" s="43">
        <v>532133</v>
      </c>
      <c r="K25" s="43">
        <f t="shared" si="0"/>
        <v>104.45695957034164</v>
      </c>
      <c r="L25" s="183">
        <f t="shared" si="1"/>
        <v>105.86045826917645</v>
      </c>
    </row>
    <row r="26" spans="2:15" ht="26.4">
      <c r="B26" s="155"/>
      <c r="C26" s="15">
        <v>66</v>
      </c>
      <c r="D26" s="9"/>
      <c r="E26" s="9"/>
      <c r="F26" s="11" t="s">
        <v>17</v>
      </c>
      <c r="G26" s="41">
        <v>67631</v>
      </c>
      <c r="H26" s="41">
        <v>62023</v>
      </c>
      <c r="I26" s="5">
        <v>0</v>
      </c>
      <c r="J26" s="41">
        <v>67481</v>
      </c>
      <c r="K26" s="43">
        <f t="shared" si="0"/>
        <v>99.778208218124817</v>
      </c>
      <c r="L26" s="183">
        <f t="shared" si="1"/>
        <v>108.79996130467731</v>
      </c>
    </row>
    <row r="27" spans="2:15" ht="26.4">
      <c r="B27" s="155"/>
      <c r="C27" s="15"/>
      <c r="D27" s="132">
        <v>661</v>
      </c>
      <c r="E27" s="9"/>
      <c r="F27" s="11" t="s">
        <v>31</v>
      </c>
      <c r="G27" s="41">
        <v>55688</v>
      </c>
      <c r="H27" s="41">
        <v>61890</v>
      </c>
      <c r="I27" s="5">
        <v>0</v>
      </c>
      <c r="J27" s="41">
        <v>64917</v>
      </c>
      <c r="K27" s="43">
        <f t="shared" si="0"/>
        <v>116.57269070535843</v>
      </c>
      <c r="L27" s="183">
        <f t="shared" si="1"/>
        <v>104.89093553078041</v>
      </c>
    </row>
    <row r="28" spans="2:15">
      <c r="B28" s="155"/>
      <c r="C28" s="15"/>
      <c r="D28" s="9"/>
      <c r="E28" s="9" t="s">
        <v>155</v>
      </c>
      <c r="F28" s="11" t="s">
        <v>156</v>
      </c>
      <c r="G28" s="41">
        <v>33237</v>
      </c>
      <c r="H28" s="41">
        <v>38000</v>
      </c>
      <c r="I28" s="5">
        <v>0</v>
      </c>
      <c r="J28" s="43">
        <v>41314</v>
      </c>
      <c r="K28" s="43">
        <f t="shared" si="0"/>
        <v>124.30123055630773</v>
      </c>
      <c r="L28" s="183">
        <f t="shared" si="1"/>
        <v>108.72105263157894</v>
      </c>
    </row>
    <row r="29" spans="2:15">
      <c r="B29" s="155"/>
      <c r="C29" s="15"/>
      <c r="D29" s="9"/>
      <c r="E29" s="9">
        <v>6615</v>
      </c>
      <c r="F29" s="11" t="s">
        <v>65</v>
      </c>
      <c r="G29" s="41">
        <v>22451</v>
      </c>
      <c r="H29" s="41">
        <v>23890</v>
      </c>
      <c r="I29" s="5">
        <v>0</v>
      </c>
      <c r="J29" s="43">
        <v>23603</v>
      </c>
      <c r="K29" s="43">
        <f t="shared" si="0"/>
        <v>105.13117455792616</v>
      </c>
      <c r="L29" s="183">
        <f t="shared" si="1"/>
        <v>98.798660527417326</v>
      </c>
    </row>
    <row r="30" spans="2:15" ht="26.4">
      <c r="B30" s="155"/>
      <c r="C30" s="15"/>
      <c r="D30" s="132">
        <v>663</v>
      </c>
      <c r="E30" s="9"/>
      <c r="F30" s="11" t="s">
        <v>164</v>
      </c>
      <c r="G30" s="41">
        <v>11943</v>
      </c>
      <c r="H30" s="41">
        <v>133</v>
      </c>
      <c r="I30" s="5">
        <v>0</v>
      </c>
      <c r="J30" s="43">
        <v>2564</v>
      </c>
      <c r="K30" s="43">
        <f t="shared" si="0"/>
        <v>21.468642719584693</v>
      </c>
      <c r="L30" s="183">
        <f t="shared" si="1"/>
        <v>1927.8195488721803</v>
      </c>
    </row>
    <row r="31" spans="2:15">
      <c r="B31" s="155"/>
      <c r="C31" s="15"/>
      <c r="D31" s="9"/>
      <c r="E31" s="9">
        <v>6631</v>
      </c>
      <c r="F31" s="11" t="s">
        <v>66</v>
      </c>
      <c r="G31" s="41">
        <v>11943</v>
      </c>
      <c r="H31" s="41">
        <v>133</v>
      </c>
      <c r="I31" s="5">
        <v>0</v>
      </c>
      <c r="J31" s="43">
        <v>2564</v>
      </c>
      <c r="K31" s="43">
        <f t="shared" si="0"/>
        <v>21.468642719584693</v>
      </c>
      <c r="L31" s="183">
        <f t="shared" si="1"/>
        <v>1927.8195488721803</v>
      </c>
    </row>
    <row r="32" spans="2:15">
      <c r="B32" s="155"/>
      <c r="C32" s="15">
        <v>67</v>
      </c>
      <c r="D32" s="9"/>
      <c r="E32" s="9"/>
      <c r="F32" s="11" t="s">
        <v>67</v>
      </c>
      <c r="G32" s="41">
        <v>2645499</v>
      </c>
      <c r="H32" s="41">
        <v>2926397</v>
      </c>
      <c r="I32" s="5">
        <v>0</v>
      </c>
      <c r="J32" s="43">
        <v>2993141</v>
      </c>
      <c r="K32" s="43">
        <f t="shared" si="0"/>
        <v>113.14088570814052</v>
      </c>
      <c r="L32" s="183">
        <f t="shared" si="1"/>
        <v>102.28075684878026</v>
      </c>
    </row>
    <row r="33" spans="2:12" ht="26.4">
      <c r="B33" s="155"/>
      <c r="C33" s="8"/>
      <c r="D33" s="132">
        <v>671</v>
      </c>
      <c r="E33" s="9"/>
      <c r="F33" s="12" t="s">
        <v>70</v>
      </c>
      <c r="G33" s="41">
        <v>2645499</v>
      </c>
      <c r="H33" s="41">
        <v>2926397</v>
      </c>
      <c r="I33" s="5">
        <v>0</v>
      </c>
      <c r="J33" s="43">
        <v>2993141</v>
      </c>
      <c r="K33" s="43">
        <f t="shared" si="0"/>
        <v>113.14088570814052</v>
      </c>
      <c r="L33" s="183">
        <f t="shared" si="1"/>
        <v>102.28075684878026</v>
      </c>
    </row>
    <row r="34" spans="2:12" ht="26.4">
      <c r="B34" s="155"/>
      <c r="C34" s="15"/>
      <c r="D34" s="23"/>
      <c r="E34" s="9">
        <v>6711</v>
      </c>
      <c r="F34" s="11" t="s">
        <v>68</v>
      </c>
      <c r="G34" s="41">
        <v>2618968</v>
      </c>
      <c r="H34" s="41">
        <v>2926397</v>
      </c>
      <c r="I34" s="5">
        <v>0</v>
      </c>
      <c r="J34" s="43">
        <v>2959366</v>
      </c>
      <c r="K34" s="43">
        <f t="shared" si="0"/>
        <v>112.99740966670842</v>
      </c>
      <c r="L34" s="183">
        <f t="shared" si="1"/>
        <v>101.12660722383191</v>
      </c>
    </row>
    <row r="35" spans="2:12" ht="27" thickBot="1">
      <c r="B35" s="184"/>
      <c r="C35" s="185"/>
      <c r="D35" s="162"/>
      <c r="E35" s="186">
        <v>6712</v>
      </c>
      <c r="F35" s="187" t="s">
        <v>69</v>
      </c>
      <c r="G35" s="188">
        <v>26531</v>
      </c>
      <c r="H35" s="188">
        <v>0</v>
      </c>
      <c r="I35" s="161">
        <v>0</v>
      </c>
      <c r="J35" s="189">
        <v>33775</v>
      </c>
      <c r="K35" s="43">
        <f t="shared" si="0"/>
        <v>127.30390863518149</v>
      </c>
      <c r="L35" s="183" t="e">
        <f t="shared" si="1"/>
        <v>#DIV/0!</v>
      </c>
    </row>
    <row r="37" spans="2:12" ht="18" thickBot="1">
      <c r="B37" s="2"/>
      <c r="C37" s="2"/>
      <c r="D37" s="2"/>
      <c r="E37" s="2"/>
      <c r="F37" s="2"/>
      <c r="G37" s="2"/>
      <c r="H37" s="2"/>
      <c r="I37" s="2"/>
      <c r="J37" s="3"/>
      <c r="K37" s="3"/>
      <c r="L37" s="3"/>
    </row>
    <row r="38" spans="2:12" ht="36.75" customHeight="1">
      <c r="B38" s="250" t="s">
        <v>7</v>
      </c>
      <c r="C38" s="251"/>
      <c r="D38" s="251"/>
      <c r="E38" s="251"/>
      <c r="F38" s="251"/>
      <c r="G38" s="150" t="s">
        <v>150</v>
      </c>
      <c r="H38" s="150" t="s">
        <v>48</v>
      </c>
      <c r="I38" s="150" t="s">
        <v>45</v>
      </c>
      <c r="J38" s="150" t="s">
        <v>150</v>
      </c>
      <c r="K38" s="150" t="s">
        <v>24</v>
      </c>
      <c r="L38" s="151" t="s">
        <v>46</v>
      </c>
    </row>
    <row r="39" spans="2:12">
      <c r="B39" s="248">
        <v>1</v>
      </c>
      <c r="C39" s="249"/>
      <c r="D39" s="249"/>
      <c r="E39" s="249"/>
      <c r="F39" s="249"/>
      <c r="G39" s="31">
        <v>2</v>
      </c>
      <c r="H39" s="31">
        <v>3</v>
      </c>
      <c r="I39" s="31">
        <v>4</v>
      </c>
      <c r="J39" s="31">
        <v>5</v>
      </c>
      <c r="K39" s="31" t="s">
        <v>36</v>
      </c>
      <c r="L39" s="152" t="s">
        <v>196</v>
      </c>
    </row>
    <row r="40" spans="2:12">
      <c r="B40" s="153"/>
      <c r="C40" s="7"/>
      <c r="D40" s="7"/>
      <c r="E40" s="7"/>
      <c r="F40" s="7" t="s">
        <v>207</v>
      </c>
      <c r="G40" s="41">
        <v>3489849</v>
      </c>
      <c r="H40" s="41">
        <v>5413064</v>
      </c>
      <c r="I40" s="5">
        <v>0</v>
      </c>
      <c r="J40" s="43">
        <v>5929897</v>
      </c>
      <c r="K40" s="43">
        <v>169.92</v>
      </c>
      <c r="L40" s="183">
        <v>109.55</v>
      </c>
    </row>
    <row r="41" spans="2:12">
      <c r="B41" s="153">
        <v>3</v>
      </c>
      <c r="C41" s="7"/>
      <c r="D41" s="7"/>
      <c r="E41" s="7"/>
      <c r="F41" s="7" t="s">
        <v>4</v>
      </c>
      <c r="G41" s="41">
        <v>3240629</v>
      </c>
      <c r="H41" s="41">
        <v>3519446</v>
      </c>
      <c r="I41" s="41">
        <v>0</v>
      </c>
      <c r="J41" s="41">
        <v>3663754</v>
      </c>
      <c r="K41" s="43">
        <f>J41/G41*100</f>
        <v>113.05687877260866</v>
      </c>
      <c r="L41" s="183">
        <f>J41/H41*100</f>
        <v>104.100304422912</v>
      </c>
    </row>
    <row r="42" spans="2:12">
      <c r="B42" s="153"/>
      <c r="C42" s="11">
        <v>31</v>
      </c>
      <c r="D42" s="11"/>
      <c r="E42" s="11"/>
      <c r="F42" s="11" t="s">
        <v>5</v>
      </c>
      <c r="G42" s="41">
        <v>1981980</v>
      </c>
      <c r="H42" s="41">
        <v>2192718</v>
      </c>
      <c r="I42" s="41">
        <v>0</v>
      </c>
      <c r="J42" s="41">
        <v>2404002</v>
      </c>
      <c r="K42" s="43">
        <f>J42/G42*100</f>
        <v>121.29294947476765</v>
      </c>
      <c r="L42" s="183">
        <f>J42/H42*100</f>
        <v>109.63571238982853</v>
      </c>
    </row>
    <row r="43" spans="2:12">
      <c r="B43" s="155"/>
      <c r="C43" s="8"/>
      <c r="D43" s="8">
        <v>311</v>
      </c>
      <c r="E43" s="8"/>
      <c r="F43" s="8" t="s">
        <v>32</v>
      </c>
      <c r="G43" s="41">
        <v>1612954</v>
      </c>
      <c r="H43" s="41">
        <v>1793417</v>
      </c>
      <c r="I43" s="41">
        <v>0</v>
      </c>
      <c r="J43" s="41">
        <v>1968946</v>
      </c>
      <c r="K43" s="43">
        <f t="shared" ref="K43:K108" si="2">J43/G43*100</f>
        <v>122.07080921092603</v>
      </c>
      <c r="L43" s="183">
        <f t="shared" ref="L43:L106" si="3">J43/H43*100</f>
        <v>109.78740582920761</v>
      </c>
    </row>
    <row r="44" spans="2:12">
      <c r="B44" s="155"/>
      <c r="C44" s="8"/>
      <c r="D44" s="8"/>
      <c r="E44" s="66">
        <v>3111</v>
      </c>
      <c r="F44" s="8" t="s">
        <v>33</v>
      </c>
      <c r="G44" s="41">
        <v>1286555</v>
      </c>
      <c r="H44" s="41">
        <v>1436891</v>
      </c>
      <c r="I44" s="41">
        <v>0</v>
      </c>
      <c r="J44" s="43">
        <v>1585209</v>
      </c>
      <c r="K44" s="43">
        <f t="shared" si="2"/>
        <v>123.21346541733544</v>
      </c>
      <c r="L44" s="183">
        <f t="shared" si="3"/>
        <v>110.32214691302262</v>
      </c>
    </row>
    <row r="45" spans="2:12">
      <c r="B45" s="155"/>
      <c r="C45" s="8"/>
      <c r="D45" s="8"/>
      <c r="E45" s="66">
        <v>3113</v>
      </c>
      <c r="F45" s="44" t="s">
        <v>72</v>
      </c>
      <c r="G45" s="41">
        <v>3175</v>
      </c>
      <c r="H45" s="41">
        <v>2654</v>
      </c>
      <c r="I45" s="41">
        <v>0</v>
      </c>
      <c r="J45" s="43">
        <v>1083</v>
      </c>
      <c r="K45" s="43">
        <f t="shared" si="2"/>
        <v>34.110236220472437</v>
      </c>
      <c r="L45" s="183">
        <f t="shared" si="3"/>
        <v>40.806330067822152</v>
      </c>
    </row>
    <row r="46" spans="2:12">
      <c r="B46" s="155"/>
      <c r="C46" s="8"/>
      <c r="D46" s="8"/>
      <c r="E46" s="66">
        <v>3114</v>
      </c>
      <c r="F46" s="44" t="s">
        <v>73</v>
      </c>
      <c r="G46" s="41">
        <v>323224</v>
      </c>
      <c r="H46" s="41">
        <v>353872</v>
      </c>
      <c r="I46" s="41">
        <v>0</v>
      </c>
      <c r="J46" s="43">
        <v>382654</v>
      </c>
      <c r="K46" s="43">
        <f t="shared" si="2"/>
        <v>118.38662970571492</v>
      </c>
      <c r="L46" s="183">
        <f t="shared" si="3"/>
        <v>108.13344938282769</v>
      </c>
    </row>
    <row r="47" spans="2:12">
      <c r="B47" s="155"/>
      <c r="C47" s="8"/>
      <c r="D47" s="8">
        <v>312</v>
      </c>
      <c r="E47" s="66"/>
      <c r="F47" s="8" t="s">
        <v>74</v>
      </c>
      <c r="G47" s="41">
        <v>107342</v>
      </c>
      <c r="H47" s="41">
        <v>102330</v>
      </c>
      <c r="I47" s="41">
        <v>0</v>
      </c>
      <c r="J47" s="43">
        <v>121907</v>
      </c>
      <c r="K47" s="43">
        <f t="shared" si="2"/>
        <v>113.56878016060814</v>
      </c>
      <c r="L47" s="183">
        <f t="shared" si="3"/>
        <v>119.13124206000197</v>
      </c>
    </row>
    <row r="48" spans="2:12">
      <c r="B48" s="155"/>
      <c r="C48" s="8"/>
      <c r="D48" s="8"/>
      <c r="E48" s="66">
        <v>3121</v>
      </c>
      <c r="F48" s="8" t="s">
        <v>74</v>
      </c>
      <c r="G48" s="41">
        <v>107342</v>
      </c>
      <c r="H48" s="41">
        <v>102330</v>
      </c>
      <c r="I48" s="41">
        <v>0</v>
      </c>
      <c r="J48" s="43">
        <v>121907</v>
      </c>
      <c r="K48" s="43">
        <f t="shared" si="2"/>
        <v>113.56878016060814</v>
      </c>
      <c r="L48" s="183">
        <f t="shared" si="3"/>
        <v>119.13124206000197</v>
      </c>
    </row>
    <row r="49" spans="2:12">
      <c r="B49" s="155"/>
      <c r="C49" s="8"/>
      <c r="D49" s="8">
        <v>313</v>
      </c>
      <c r="E49" s="66"/>
      <c r="F49" s="9" t="s">
        <v>75</v>
      </c>
      <c r="G49" s="41">
        <v>261684</v>
      </c>
      <c r="H49" s="41">
        <v>296971</v>
      </c>
      <c r="I49" s="41">
        <v>0</v>
      </c>
      <c r="J49" s="65">
        <v>313149</v>
      </c>
      <c r="K49" s="43">
        <f t="shared" si="2"/>
        <v>119.66685009400651</v>
      </c>
      <c r="L49" s="183">
        <f t="shared" si="3"/>
        <v>105.4476699745093</v>
      </c>
    </row>
    <row r="50" spans="2:12">
      <c r="B50" s="155"/>
      <c r="C50" s="8"/>
      <c r="D50" s="8"/>
      <c r="E50" s="66">
        <v>3132</v>
      </c>
      <c r="F50" s="44" t="s">
        <v>76</v>
      </c>
      <c r="G50" s="41">
        <v>261684</v>
      </c>
      <c r="H50" s="41">
        <v>296971</v>
      </c>
      <c r="I50" s="41">
        <v>0</v>
      </c>
      <c r="J50" s="43">
        <v>313149</v>
      </c>
      <c r="K50" s="43">
        <f t="shared" si="2"/>
        <v>119.66685009400651</v>
      </c>
      <c r="L50" s="183">
        <f t="shared" si="3"/>
        <v>105.4476699745093</v>
      </c>
    </row>
    <row r="51" spans="2:12">
      <c r="B51" s="155"/>
      <c r="C51" s="8">
        <v>32</v>
      </c>
      <c r="D51" s="9"/>
      <c r="E51" s="67"/>
      <c r="F51" s="8" t="s">
        <v>12</v>
      </c>
      <c r="G51" s="41">
        <v>1182403</v>
      </c>
      <c r="H51" s="41">
        <v>1218930</v>
      </c>
      <c r="I51" s="41">
        <v>0</v>
      </c>
      <c r="J51" s="41">
        <v>1111432</v>
      </c>
      <c r="K51" s="43">
        <f t="shared" si="2"/>
        <v>93.997731737825433</v>
      </c>
      <c r="L51" s="183">
        <f t="shared" si="3"/>
        <v>91.180953787338069</v>
      </c>
    </row>
    <row r="52" spans="2:12">
      <c r="B52" s="155"/>
      <c r="C52" s="8"/>
      <c r="D52" s="8">
        <v>321</v>
      </c>
      <c r="E52" s="66"/>
      <c r="F52" s="8" t="s">
        <v>34</v>
      </c>
      <c r="G52" s="41">
        <v>63771</v>
      </c>
      <c r="H52" s="41">
        <v>76713</v>
      </c>
      <c r="I52" s="41">
        <v>0</v>
      </c>
      <c r="J52" s="41">
        <v>69761</v>
      </c>
      <c r="K52" s="43">
        <f t="shared" si="2"/>
        <v>109.39298427184771</v>
      </c>
      <c r="L52" s="183">
        <f t="shared" si="3"/>
        <v>90.937650724127593</v>
      </c>
    </row>
    <row r="53" spans="2:12">
      <c r="B53" s="155"/>
      <c r="C53" s="15"/>
      <c r="D53" s="8"/>
      <c r="E53" s="66">
        <v>3211</v>
      </c>
      <c r="F53" s="19" t="s">
        <v>35</v>
      </c>
      <c r="G53" s="41">
        <v>2401</v>
      </c>
      <c r="H53" s="41">
        <v>3769</v>
      </c>
      <c r="I53" s="41">
        <v>0</v>
      </c>
      <c r="J53" s="43">
        <v>3145</v>
      </c>
      <c r="K53" s="43">
        <f t="shared" si="2"/>
        <v>130.98708871303623</v>
      </c>
      <c r="L53" s="183">
        <f t="shared" si="3"/>
        <v>83.443884319448131</v>
      </c>
    </row>
    <row r="54" spans="2:12" ht="26.4">
      <c r="B54" s="155"/>
      <c r="C54" s="15"/>
      <c r="D54" s="9"/>
      <c r="E54" s="45">
        <v>3212</v>
      </c>
      <c r="F54" s="44" t="s">
        <v>77</v>
      </c>
      <c r="G54" s="41">
        <v>57232</v>
      </c>
      <c r="H54" s="41">
        <v>68232</v>
      </c>
      <c r="I54" s="41">
        <v>0</v>
      </c>
      <c r="J54" s="43">
        <v>62744</v>
      </c>
      <c r="K54" s="43">
        <f t="shared" si="2"/>
        <v>109.6309756779424</v>
      </c>
      <c r="L54" s="183">
        <f t="shared" si="3"/>
        <v>91.956853089459486</v>
      </c>
    </row>
    <row r="55" spans="2:12">
      <c r="B55" s="155"/>
      <c r="C55" s="15"/>
      <c r="D55" s="9"/>
      <c r="E55" s="45">
        <v>3213</v>
      </c>
      <c r="F55" s="44" t="s">
        <v>78</v>
      </c>
      <c r="G55" s="41">
        <v>4138</v>
      </c>
      <c r="H55" s="41">
        <v>4712</v>
      </c>
      <c r="I55" s="41">
        <v>0</v>
      </c>
      <c r="J55" s="43">
        <v>3872</v>
      </c>
      <c r="K55" s="43">
        <f t="shared" si="2"/>
        <v>93.571773803769943</v>
      </c>
      <c r="L55" s="183">
        <f t="shared" si="3"/>
        <v>82.173174872665527</v>
      </c>
    </row>
    <row r="56" spans="2:12">
      <c r="B56" s="155"/>
      <c r="C56" s="8"/>
      <c r="D56" s="50">
        <v>322</v>
      </c>
      <c r="E56" s="51"/>
      <c r="F56" s="52" t="s">
        <v>79</v>
      </c>
      <c r="G56" s="41">
        <v>918933</v>
      </c>
      <c r="H56" s="41">
        <v>912902</v>
      </c>
      <c r="I56" s="41">
        <v>0</v>
      </c>
      <c r="J56" s="41">
        <v>800263</v>
      </c>
      <c r="K56" s="43">
        <f t="shared" si="2"/>
        <v>87.08610965108447</v>
      </c>
      <c r="L56" s="183">
        <f t="shared" si="3"/>
        <v>87.661435729136315</v>
      </c>
    </row>
    <row r="57" spans="2:12">
      <c r="B57" s="155"/>
      <c r="C57" s="8"/>
      <c r="D57" s="46"/>
      <c r="E57" s="47">
        <v>3221</v>
      </c>
      <c r="F57" s="48" t="s">
        <v>80</v>
      </c>
      <c r="G57" s="41">
        <v>54539</v>
      </c>
      <c r="H57" s="41">
        <v>49533</v>
      </c>
      <c r="I57" s="41">
        <v>0</v>
      </c>
      <c r="J57" s="43">
        <v>55582</v>
      </c>
      <c r="K57" s="43">
        <f t="shared" si="2"/>
        <v>101.91239296650103</v>
      </c>
      <c r="L57" s="183">
        <f t="shared" si="3"/>
        <v>112.21206064643773</v>
      </c>
    </row>
    <row r="58" spans="2:12">
      <c r="B58" s="155"/>
      <c r="C58" s="8"/>
      <c r="D58" s="46"/>
      <c r="E58" s="47">
        <v>3222</v>
      </c>
      <c r="F58" s="48" t="s">
        <v>81</v>
      </c>
      <c r="G58" s="41">
        <v>337046</v>
      </c>
      <c r="H58" s="41">
        <v>382320</v>
      </c>
      <c r="I58" s="41">
        <v>0</v>
      </c>
      <c r="J58" s="43">
        <v>385588</v>
      </c>
      <c r="K58" s="43">
        <f t="shared" si="2"/>
        <v>114.4021884253188</v>
      </c>
      <c r="L58" s="183">
        <f t="shared" si="3"/>
        <v>100.85478133500732</v>
      </c>
    </row>
    <row r="59" spans="2:12">
      <c r="B59" s="155"/>
      <c r="C59" s="8"/>
      <c r="D59" s="46"/>
      <c r="E59" s="47">
        <v>3223</v>
      </c>
      <c r="F59" s="48" t="s">
        <v>82</v>
      </c>
      <c r="G59" s="41">
        <v>495235</v>
      </c>
      <c r="H59" s="41">
        <v>432877</v>
      </c>
      <c r="I59" s="41">
        <v>0</v>
      </c>
      <c r="J59" s="43">
        <v>283018</v>
      </c>
      <c r="K59" s="43">
        <f t="shared" si="2"/>
        <v>57.148222561006392</v>
      </c>
      <c r="L59" s="183">
        <f t="shared" si="3"/>
        <v>65.380697057131698</v>
      </c>
    </row>
    <row r="60" spans="2:12">
      <c r="B60" s="155"/>
      <c r="C60" s="8"/>
      <c r="D60" s="46"/>
      <c r="E60" s="47">
        <v>3224</v>
      </c>
      <c r="F60" s="48" t="s">
        <v>83</v>
      </c>
      <c r="G60" s="41">
        <v>22017</v>
      </c>
      <c r="H60" s="41">
        <v>15656</v>
      </c>
      <c r="I60" s="41">
        <v>0</v>
      </c>
      <c r="J60" s="43">
        <v>16758</v>
      </c>
      <c r="K60" s="43">
        <f>J60/G60*100</f>
        <v>76.1139119771086</v>
      </c>
      <c r="L60" s="183">
        <f t="shared" si="3"/>
        <v>107.03883495145632</v>
      </c>
    </row>
    <row r="61" spans="2:12">
      <c r="B61" s="155"/>
      <c r="C61" s="8"/>
      <c r="D61" s="49"/>
      <c r="E61" s="47">
        <v>3225</v>
      </c>
      <c r="F61" s="48" t="s">
        <v>84</v>
      </c>
      <c r="G61" s="41">
        <v>10045</v>
      </c>
      <c r="H61" s="41">
        <v>22562</v>
      </c>
      <c r="I61" s="41">
        <v>0</v>
      </c>
      <c r="J61" s="43">
        <v>47103</v>
      </c>
      <c r="K61" s="43">
        <f>J61/G61*100</f>
        <v>468.91986062717768</v>
      </c>
      <c r="L61" s="183">
        <f t="shared" si="3"/>
        <v>208.77138551546847</v>
      </c>
    </row>
    <row r="62" spans="2:12">
      <c r="B62" s="155"/>
      <c r="C62" s="8"/>
      <c r="D62" s="49"/>
      <c r="E62" s="47">
        <v>3227</v>
      </c>
      <c r="F62" s="48" t="s">
        <v>85</v>
      </c>
      <c r="G62" s="41">
        <v>51</v>
      </c>
      <c r="H62" s="41">
        <v>9954</v>
      </c>
      <c r="I62" s="41">
        <v>0</v>
      </c>
      <c r="J62" s="43">
        <v>12214</v>
      </c>
      <c r="K62" s="43">
        <f t="shared" si="2"/>
        <v>23949.01960784314</v>
      </c>
      <c r="L62" s="183">
        <f t="shared" si="3"/>
        <v>122.7044404259594</v>
      </c>
    </row>
    <row r="63" spans="2:12">
      <c r="B63" s="155"/>
      <c r="C63" s="8"/>
      <c r="D63" s="53">
        <v>323</v>
      </c>
      <c r="E63" s="54"/>
      <c r="F63" s="55" t="s">
        <v>86</v>
      </c>
      <c r="G63" s="41">
        <v>192024</v>
      </c>
      <c r="H63" s="41">
        <v>220224</v>
      </c>
      <c r="I63" s="41">
        <v>0</v>
      </c>
      <c r="J63" s="41">
        <v>234341</v>
      </c>
      <c r="K63" s="43">
        <f t="shared" si="2"/>
        <v>122.03734949797942</v>
      </c>
      <c r="L63" s="183">
        <f t="shared" si="3"/>
        <v>106.41029133972681</v>
      </c>
    </row>
    <row r="64" spans="2:12">
      <c r="B64" s="155"/>
      <c r="C64" s="8"/>
      <c r="D64" s="49"/>
      <c r="E64" s="47">
        <v>3231</v>
      </c>
      <c r="F64" s="48" t="s">
        <v>87</v>
      </c>
      <c r="G64" s="41">
        <v>5959</v>
      </c>
      <c r="H64" s="41">
        <v>6649</v>
      </c>
      <c r="I64" s="41">
        <v>0</v>
      </c>
      <c r="J64" s="43">
        <v>6516</v>
      </c>
      <c r="K64" s="43">
        <f t="shared" si="2"/>
        <v>109.34720590703138</v>
      </c>
      <c r="L64" s="183">
        <f t="shared" si="3"/>
        <v>97.999699202887641</v>
      </c>
    </row>
    <row r="65" spans="2:12">
      <c r="B65" s="155"/>
      <c r="C65" s="8"/>
      <c r="D65" s="49"/>
      <c r="E65" s="47">
        <v>3232</v>
      </c>
      <c r="F65" s="48" t="s">
        <v>88</v>
      </c>
      <c r="G65" s="41">
        <v>29393</v>
      </c>
      <c r="H65" s="41">
        <v>27254</v>
      </c>
      <c r="I65" s="41">
        <v>0</v>
      </c>
      <c r="J65" s="43">
        <v>47185</v>
      </c>
      <c r="K65" s="43">
        <f t="shared" si="2"/>
        <v>160.53141904535093</v>
      </c>
      <c r="L65" s="183">
        <f t="shared" si="3"/>
        <v>173.13054964408894</v>
      </c>
    </row>
    <row r="66" spans="2:12">
      <c r="B66" s="155"/>
      <c r="C66" s="8"/>
      <c r="D66" s="49"/>
      <c r="E66" s="47">
        <v>3233</v>
      </c>
      <c r="F66" s="48" t="s">
        <v>89</v>
      </c>
      <c r="G66" s="41">
        <v>4235</v>
      </c>
      <c r="H66" s="41">
        <v>6219</v>
      </c>
      <c r="I66" s="41">
        <v>0</v>
      </c>
      <c r="J66" s="43">
        <v>8611</v>
      </c>
      <c r="K66" s="43">
        <f t="shared" si="2"/>
        <v>203.32939787485239</v>
      </c>
      <c r="L66" s="183">
        <f t="shared" si="3"/>
        <v>138.46277536581445</v>
      </c>
    </row>
    <row r="67" spans="2:12">
      <c r="B67" s="155"/>
      <c r="C67" s="8"/>
      <c r="D67" s="49"/>
      <c r="E67" s="47">
        <v>3234</v>
      </c>
      <c r="F67" s="48" t="s">
        <v>90</v>
      </c>
      <c r="G67" s="41">
        <v>72946</v>
      </c>
      <c r="H67" s="41">
        <v>79516</v>
      </c>
      <c r="I67" s="41">
        <v>0</v>
      </c>
      <c r="J67" s="43">
        <v>62510</v>
      </c>
      <c r="K67" s="43">
        <f t="shared" si="2"/>
        <v>85.693526718394423</v>
      </c>
      <c r="L67" s="183">
        <f t="shared" si="3"/>
        <v>78.613109311333574</v>
      </c>
    </row>
    <row r="68" spans="2:12">
      <c r="B68" s="155"/>
      <c r="C68" s="8"/>
      <c r="D68" s="49"/>
      <c r="E68" s="47">
        <v>3235</v>
      </c>
      <c r="F68" s="48" t="s">
        <v>91</v>
      </c>
      <c r="G68" s="41">
        <v>12860</v>
      </c>
      <c r="H68" s="41">
        <v>14964</v>
      </c>
      <c r="I68" s="41">
        <v>0</v>
      </c>
      <c r="J68" s="43">
        <v>12104</v>
      </c>
      <c r="K68" s="43">
        <f t="shared" si="2"/>
        <v>94.12130637636082</v>
      </c>
      <c r="L68" s="183">
        <f t="shared" si="3"/>
        <v>80.887463245121623</v>
      </c>
    </row>
    <row r="69" spans="2:12">
      <c r="B69" s="155"/>
      <c r="C69" s="8"/>
      <c r="D69" s="49"/>
      <c r="E69" s="47">
        <v>3236</v>
      </c>
      <c r="F69" s="48" t="s">
        <v>92</v>
      </c>
      <c r="G69" s="41">
        <v>29233</v>
      </c>
      <c r="H69" s="41">
        <v>40481</v>
      </c>
      <c r="I69" s="41">
        <v>0</v>
      </c>
      <c r="J69" s="43">
        <v>30568</v>
      </c>
      <c r="K69" s="43">
        <f>J69/G69*100</f>
        <v>104.56675674751136</v>
      </c>
      <c r="L69" s="183">
        <f t="shared" si="3"/>
        <v>75.511968577851334</v>
      </c>
    </row>
    <row r="70" spans="2:12">
      <c r="B70" s="155"/>
      <c r="C70" s="8"/>
      <c r="D70" s="49"/>
      <c r="E70" s="47">
        <v>3237</v>
      </c>
      <c r="F70" s="48" t="s">
        <v>93</v>
      </c>
      <c r="G70" s="41">
        <v>33751</v>
      </c>
      <c r="H70" s="41">
        <v>40495</v>
      </c>
      <c r="I70" s="41">
        <v>0</v>
      </c>
      <c r="J70" s="43">
        <v>63126</v>
      </c>
      <c r="K70" s="43">
        <f t="shared" si="2"/>
        <v>187.03445823827442</v>
      </c>
      <c r="L70" s="183">
        <f t="shared" si="3"/>
        <v>155.88591184096802</v>
      </c>
    </row>
    <row r="71" spans="2:12">
      <c r="B71" s="155"/>
      <c r="C71" s="8"/>
      <c r="D71" s="49"/>
      <c r="E71" s="47">
        <v>3238</v>
      </c>
      <c r="F71" s="48" t="s">
        <v>128</v>
      </c>
      <c r="G71" s="41">
        <v>2403</v>
      </c>
      <c r="H71" s="41">
        <v>3982</v>
      </c>
      <c r="I71" s="41">
        <v>0</v>
      </c>
      <c r="J71" s="43">
        <v>2780</v>
      </c>
      <c r="K71" s="43">
        <f t="shared" si="2"/>
        <v>115.68872243029547</v>
      </c>
      <c r="L71" s="183">
        <f t="shared" si="3"/>
        <v>69.814163736815672</v>
      </c>
    </row>
    <row r="72" spans="2:12">
      <c r="B72" s="155"/>
      <c r="C72" s="8"/>
      <c r="D72" s="49"/>
      <c r="E72" s="47">
        <v>3239</v>
      </c>
      <c r="F72" s="48" t="s">
        <v>94</v>
      </c>
      <c r="G72" s="41">
        <v>1244</v>
      </c>
      <c r="H72" s="41">
        <v>664</v>
      </c>
      <c r="I72" s="41">
        <v>0</v>
      </c>
      <c r="J72" s="43">
        <v>941</v>
      </c>
      <c r="K72" s="43">
        <f t="shared" si="2"/>
        <v>75.643086816720256</v>
      </c>
      <c r="L72" s="183">
        <f t="shared" si="3"/>
        <v>141.71686746987953</v>
      </c>
    </row>
    <row r="73" spans="2:12">
      <c r="B73" s="155"/>
      <c r="C73" s="8"/>
      <c r="D73" s="53">
        <v>324</v>
      </c>
      <c r="E73" s="54"/>
      <c r="F73" s="55" t="s">
        <v>95</v>
      </c>
      <c r="G73" s="41">
        <v>0</v>
      </c>
      <c r="H73" s="41">
        <v>0</v>
      </c>
      <c r="I73" s="41">
        <v>0</v>
      </c>
      <c r="J73" s="43">
        <v>0</v>
      </c>
      <c r="K73" s="43" t="e">
        <f t="shared" si="2"/>
        <v>#DIV/0!</v>
      </c>
      <c r="L73" s="183" t="e">
        <f t="shared" si="3"/>
        <v>#DIV/0!</v>
      </c>
    </row>
    <row r="74" spans="2:12">
      <c r="B74" s="155"/>
      <c r="C74" s="8"/>
      <c r="D74" s="49"/>
      <c r="E74" s="47">
        <v>3241</v>
      </c>
      <c r="F74" s="48" t="s">
        <v>95</v>
      </c>
      <c r="G74" s="41">
        <v>0</v>
      </c>
      <c r="H74" s="41">
        <v>0</v>
      </c>
      <c r="I74" s="41">
        <v>0</v>
      </c>
      <c r="J74" s="43">
        <v>0</v>
      </c>
      <c r="K74" s="43" t="e">
        <f t="shared" si="2"/>
        <v>#DIV/0!</v>
      </c>
      <c r="L74" s="183" t="e">
        <f t="shared" si="3"/>
        <v>#DIV/0!</v>
      </c>
    </row>
    <row r="75" spans="2:12">
      <c r="B75" s="155"/>
      <c r="C75" s="8"/>
      <c r="D75" s="53">
        <v>329</v>
      </c>
      <c r="E75" s="54"/>
      <c r="F75" s="53" t="s">
        <v>96</v>
      </c>
      <c r="G75" s="41">
        <v>7674</v>
      </c>
      <c r="H75" s="41">
        <v>9091</v>
      </c>
      <c r="I75" s="41">
        <v>0</v>
      </c>
      <c r="J75" s="41">
        <v>7067</v>
      </c>
      <c r="K75" s="43">
        <f t="shared" si="2"/>
        <v>92.090174615585099</v>
      </c>
      <c r="L75" s="183">
        <f t="shared" si="3"/>
        <v>77.736222637773622</v>
      </c>
    </row>
    <row r="76" spans="2:12">
      <c r="B76" s="155"/>
      <c r="C76" s="8"/>
      <c r="D76" s="49"/>
      <c r="E76" s="47">
        <v>3291</v>
      </c>
      <c r="F76" s="48" t="s">
        <v>218</v>
      </c>
      <c r="G76" s="41">
        <v>1542</v>
      </c>
      <c r="H76" s="41">
        <v>2654</v>
      </c>
      <c r="I76" s="41">
        <v>0</v>
      </c>
      <c r="J76" s="43">
        <v>995</v>
      </c>
      <c r="K76" s="43">
        <f t="shared" si="2"/>
        <v>64.526588845654999</v>
      </c>
      <c r="L76" s="183">
        <f t="shared" si="3"/>
        <v>37.490580256217029</v>
      </c>
    </row>
    <row r="77" spans="2:12">
      <c r="B77" s="155"/>
      <c r="C77" s="8"/>
      <c r="D77" s="49"/>
      <c r="E77" s="47">
        <v>3292</v>
      </c>
      <c r="F77" s="48" t="s">
        <v>98</v>
      </c>
      <c r="G77" s="41">
        <v>919</v>
      </c>
      <c r="H77" s="41">
        <v>796</v>
      </c>
      <c r="I77" s="41">
        <v>0</v>
      </c>
      <c r="J77" s="43">
        <v>1135</v>
      </c>
      <c r="K77" s="43">
        <f t="shared" si="2"/>
        <v>123.5038084874864</v>
      </c>
      <c r="L77" s="183">
        <f t="shared" si="3"/>
        <v>142.58793969849245</v>
      </c>
    </row>
    <row r="78" spans="2:12">
      <c r="B78" s="155"/>
      <c r="C78" s="8"/>
      <c r="D78" s="49"/>
      <c r="E78" s="47">
        <v>3295</v>
      </c>
      <c r="F78" s="48" t="s">
        <v>99</v>
      </c>
      <c r="G78" s="41">
        <v>4581</v>
      </c>
      <c r="H78" s="41">
        <v>4248</v>
      </c>
      <c r="I78" s="41">
        <v>0</v>
      </c>
      <c r="J78" s="43">
        <v>4894</v>
      </c>
      <c r="K78" s="43">
        <f t="shared" si="2"/>
        <v>106.83256930801134</v>
      </c>
      <c r="L78" s="183">
        <f t="shared" si="3"/>
        <v>115.20715630885124</v>
      </c>
    </row>
    <row r="79" spans="2:12">
      <c r="B79" s="155"/>
      <c r="C79" s="8"/>
      <c r="D79" s="49"/>
      <c r="E79" s="47">
        <v>3299</v>
      </c>
      <c r="F79" s="48" t="s">
        <v>96</v>
      </c>
      <c r="G79" s="41">
        <v>632</v>
      </c>
      <c r="H79" s="41">
        <v>1393</v>
      </c>
      <c r="I79" s="41">
        <v>0</v>
      </c>
      <c r="J79" s="43">
        <v>43</v>
      </c>
      <c r="K79" s="43">
        <f t="shared" si="2"/>
        <v>6.8037974683544302</v>
      </c>
      <c r="L79" s="183">
        <f t="shared" si="3"/>
        <v>3.0868628858578608</v>
      </c>
    </row>
    <row r="80" spans="2:12">
      <c r="B80" s="155"/>
      <c r="C80" s="60">
        <v>34</v>
      </c>
      <c r="D80" s="57"/>
      <c r="E80" s="58"/>
      <c r="F80" s="57" t="s">
        <v>100</v>
      </c>
      <c r="G80" s="41">
        <v>3346</v>
      </c>
      <c r="H80" s="41">
        <v>3092</v>
      </c>
      <c r="I80" s="41">
        <v>0</v>
      </c>
      <c r="J80" s="41">
        <v>2851</v>
      </c>
      <c r="K80" s="43">
        <f t="shared" si="2"/>
        <v>85.206216377764505</v>
      </c>
      <c r="L80" s="183">
        <f t="shared" si="3"/>
        <v>92.20569210866752</v>
      </c>
    </row>
    <row r="81" spans="2:16">
      <c r="B81" s="155"/>
      <c r="C81" s="59"/>
      <c r="D81" s="60">
        <v>343</v>
      </c>
      <c r="E81" s="61"/>
      <c r="F81" s="59" t="s">
        <v>101</v>
      </c>
      <c r="G81" s="41">
        <v>3346</v>
      </c>
      <c r="H81" s="41">
        <v>3092</v>
      </c>
      <c r="I81" s="41">
        <v>0</v>
      </c>
      <c r="J81" s="65">
        <v>2851</v>
      </c>
      <c r="K81" s="43">
        <f t="shared" si="2"/>
        <v>85.206216377764505</v>
      </c>
      <c r="L81" s="183">
        <f t="shared" si="3"/>
        <v>92.20569210866752</v>
      </c>
    </row>
    <row r="82" spans="2:16">
      <c r="B82" s="155"/>
      <c r="C82" s="48"/>
      <c r="D82" s="48"/>
      <c r="E82" s="47">
        <v>3431</v>
      </c>
      <c r="F82" s="48" t="s">
        <v>102</v>
      </c>
      <c r="G82" s="41">
        <v>3211</v>
      </c>
      <c r="H82" s="41">
        <v>2654</v>
      </c>
      <c r="I82" s="41">
        <v>0</v>
      </c>
      <c r="J82" s="43">
        <v>2851</v>
      </c>
      <c r="K82" s="43">
        <f t="shared" si="2"/>
        <v>88.788539395826845</v>
      </c>
      <c r="L82" s="183">
        <f t="shared" si="3"/>
        <v>107.42275810097965</v>
      </c>
    </row>
    <row r="83" spans="2:16">
      <c r="B83" s="155"/>
      <c r="C83" s="48"/>
      <c r="D83" s="48"/>
      <c r="E83" s="47">
        <v>3433</v>
      </c>
      <c r="F83" s="48" t="s">
        <v>103</v>
      </c>
      <c r="G83" s="41">
        <v>0</v>
      </c>
      <c r="H83" s="41">
        <v>0</v>
      </c>
      <c r="I83" s="41">
        <v>0</v>
      </c>
      <c r="J83" s="43">
        <v>0</v>
      </c>
      <c r="K83" s="43" t="e">
        <f t="shared" si="2"/>
        <v>#DIV/0!</v>
      </c>
      <c r="L83" s="183" t="e">
        <f t="shared" si="3"/>
        <v>#DIV/0!</v>
      </c>
    </row>
    <row r="84" spans="2:16">
      <c r="B84" s="155"/>
      <c r="C84" s="48"/>
      <c r="D84" s="48"/>
      <c r="E84" s="47">
        <v>3434</v>
      </c>
      <c r="F84" s="48" t="s">
        <v>116</v>
      </c>
      <c r="G84" s="41">
        <v>135</v>
      </c>
      <c r="H84" s="41">
        <v>438</v>
      </c>
      <c r="I84" s="41">
        <v>0</v>
      </c>
      <c r="J84" s="43">
        <v>0</v>
      </c>
      <c r="K84" s="43">
        <f t="shared" si="2"/>
        <v>0</v>
      </c>
      <c r="L84" s="183">
        <f t="shared" si="3"/>
        <v>0</v>
      </c>
    </row>
    <row r="85" spans="2:16" ht="26.4">
      <c r="B85" s="155"/>
      <c r="C85" s="8">
        <v>36</v>
      </c>
      <c r="D85" s="9"/>
      <c r="E85" s="45"/>
      <c r="F85" s="44" t="s">
        <v>104</v>
      </c>
      <c r="G85" s="41">
        <v>27331</v>
      </c>
      <c r="H85" s="41">
        <v>0</v>
      </c>
      <c r="I85" s="41">
        <v>0</v>
      </c>
      <c r="J85" s="41">
        <v>50792</v>
      </c>
      <c r="K85" s="43">
        <f t="shared" si="2"/>
        <v>185.84025465588525</v>
      </c>
      <c r="L85" s="183" t="e">
        <f t="shared" si="3"/>
        <v>#DIV/0!</v>
      </c>
    </row>
    <row r="86" spans="2:16" ht="26.4">
      <c r="B86" s="155"/>
      <c r="C86" s="8"/>
      <c r="D86" s="9">
        <v>369</v>
      </c>
      <c r="E86" s="45"/>
      <c r="F86" s="44" t="s">
        <v>61</v>
      </c>
      <c r="G86" s="41">
        <v>27331</v>
      </c>
      <c r="H86" s="41">
        <v>0</v>
      </c>
      <c r="I86" s="41">
        <v>0</v>
      </c>
      <c r="J86" s="41">
        <v>50792</v>
      </c>
      <c r="K86" s="43">
        <f t="shared" si="2"/>
        <v>185.84025465588525</v>
      </c>
      <c r="L86" s="183" t="e">
        <f t="shared" si="3"/>
        <v>#DIV/0!</v>
      </c>
    </row>
    <row r="87" spans="2:16" ht="26.4">
      <c r="B87" s="155"/>
      <c r="C87" s="8"/>
      <c r="D87" s="9"/>
      <c r="E87" s="45">
        <v>3691</v>
      </c>
      <c r="F87" s="44" t="s">
        <v>62</v>
      </c>
      <c r="G87" s="41">
        <v>27331</v>
      </c>
      <c r="H87" s="41">
        <v>0</v>
      </c>
      <c r="I87" s="41">
        <v>0</v>
      </c>
      <c r="J87" s="43">
        <v>50792</v>
      </c>
      <c r="K87" s="43">
        <f t="shared" si="2"/>
        <v>185.84025465588525</v>
      </c>
      <c r="L87" s="183" t="e">
        <f t="shared" si="3"/>
        <v>#DIV/0!</v>
      </c>
    </row>
    <row r="88" spans="2:16" ht="27">
      <c r="B88" s="155"/>
      <c r="C88" s="60">
        <v>37</v>
      </c>
      <c r="D88" s="57"/>
      <c r="E88" s="58"/>
      <c r="F88" s="62" t="s">
        <v>105</v>
      </c>
      <c r="G88" s="41">
        <v>45569</v>
      </c>
      <c r="H88" s="41">
        <v>104706</v>
      </c>
      <c r="I88" s="41">
        <v>0</v>
      </c>
      <c r="J88" s="65">
        <v>94677</v>
      </c>
      <c r="K88" s="43">
        <f t="shared" si="2"/>
        <v>207.76624459610699</v>
      </c>
      <c r="L88" s="183">
        <f t="shared" si="3"/>
        <v>90.421752335109744</v>
      </c>
    </row>
    <row r="89" spans="2:16" ht="27">
      <c r="B89" s="155"/>
      <c r="C89" s="59"/>
      <c r="D89" s="60">
        <v>372</v>
      </c>
      <c r="E89" s="61"/>
      <c r="F89" s="63" t="s">
        <v>106</v>
      </c>
      <c r="G89" s="41">
        <v>45569</v>
      </c>
      <c r="H89" s="41">
        <v>104706</v>
      </c>
      <c r="I89" s="41">
        <v>0</v>
      </c>
      <c r="J89" s="65">
        <v>94677</v>
      </c>
      <c r="K89" s="43">
        <f t="shared" si="2"/>
        <v>207.76624459610699</v>
      </c>
      <c r="L89" s="183">
        <f t="shared" si="3"/>
        <v>90.421752335109744</v>
      </c>
    </row>
    <row r="90" spans="2:16">
      <c r="B90" s="155"/>
      <c r="C90" s="48"/>
      <c r="D90" s="48"/>
      <c r="E90" s="47">
        <v>3721</v>
      </c>
      <c r="F90" s="48" t="s">
        <v>107</v>
      </c>
      <c r="G90" s="41">
        <v>40825</v>
      </c>
      <c r="H90" s="41">
        <v>98866</v>
      </c>
      <c r="I90" s="41">
        <v>0</v>
      </c>
      <c r="J90" s="43">
        <v>88972</v>
      </c>
      <c r="K90" s="43">
        <f t="shared" si="2"/>
        <v>217.93508879363137</v>
      </c>
      <c r="L90" s="183">
        <f t="shared" si="3"/>
        <v>89.992515121477552</v>
      </c>
    </row>
    <row r="91" spans="2:16">
      <c r="B91" s="155"/>
      <c r="C91" s="8"/>
      <c r="D91" s="9"/>
      <c r="E91" s="45">
        <v>3722</v>
      </c>
      <c r="F91" s="48" t="s">
        <v>108</v>
      </c>
      <c r="G91" s="41">
        <v>4744</v>
      </c>
      <c r="H91" s="41">
        <v>5840</v>
      </c>
      <c r="I91" s="41">
        <v>0</v>
      </c>
      <c r="J91" s="43">
        <v>5705</v>
      </c>
      <c r="K91" s="43">
        <f t="shared" si="2"/>
        <v>120.25716694772343</v>
      </c>
      <c r="L91" s="183">
        <f t="shared" si="3"/>
        <v>97.688356164383563</v>
      </c>
      <c r="P91" t="s">
        <v>153</v>
      </c>
    </row>
    <row r="92" spans="2:16">
      <c r="B92" s="155"/>
      <c r="C92" s="8">
        <v>38</v>
      </c>
      <c r="D92" s="9"/>
      <c r="E92" s="45"/>
      <c r="F92" s="44" t="s">
        <v>109</v>
      </c>
      <c r="G92" s="41">
        <v>0</v>
      </c>
      <c r="H92" s="41">
        <v>0</v>
      </c>
      <c r="I92" s="41">
        <v>0</v>
      </c>
      <c r="J92" s="41">
        <v>0</v>
      </c>
      <c r="K92" s="43" t="e">
        <f t="shared" si="2"/>
        <v>#DIV/0!</v>
      </c>
      <c r="L92" s="183" t="e">
        <f t="shared" si="3"/>
        <v>#DIV/0!</v>
      </c>
    </row>
    <row r="93" spans="2:16">
      <c r="B93" s="155"/>
      <c r="C93" s="8"/>
      <c r="D93" s="9">
        <v>381</v>
      </c>
      <c r="E93" s="45"/>
      <c r="F93" s="44" t="s">
        <v>110</v>
      </c>
      <c r="G93" s="41">
        <v>0</v>
      </c>
      <c r="H93" s="41">
        <v>0</v>
      </c>
      <c r="I93" s="41">
        <v>0</v>
      </c>
      <c r="J93" s="41">
        <v>0</v>
      </c>
      <c r="K93" s="43" t="e">
        <f t="shared" si="2"/>
        <v>#DIV/0!</v>
      </c>
      <c r="L93" s="183" t="e">
        <f t="shared" si="3"/>
        <v>#DIV/0!</v>
      </c>
    </row>
    <row r="94" spans="2:16">
      <c r="B94" s="155"/>
      <c r="C94" s="8"/>
      <c r="D94" s="9"/>
      <c r="E94" s="45">
        <v>3811</v>
      </c>
      <c r="F94" s="44" t="s">
        <v>111</v>
      </c>
      <c r="G94" s="41">
        <v>0</v>
      </c>
      <c r="H94" s="41">
        <v>0</v>
      </c>
      <c r="I94" s="41">
        <v>0</v>
      </c>
      <c r="J94" s="43">
        <v>0</v>
      </c>
      <c r="K94" s="43" t="e">
        <f t="shared" si="2"/>
        <v>#DIV/0!</v>
      </c>
      <c r="L94" s="183" t="e">
        <f t="shared" si="3"/>
        <v>#DIV/0!</v>
      </c>
    </row>
    <row r="95" spans="2:16">
      <c r="B95" s="155"/>
      <c r="C95" s="8"/>
      <c r="D95" s="9"/>
      <c r="E95" s="45">
        <v>3813</v>
      </c>
      <c r="F95" s="44" t="s">
        <v>112</v>
      </c>
      <c r="G95" s="41">
        <v>0</v>
      </c>
      <c r="H95" s="41">
        <v>0</v>
      </c>
      <c r="I95" s="41">
        <v>0</v>
      </c>
      <c r="J95" s="43">
        <v>0</v>
      </c>
      <c r="K95" s="43" t="e">
        <f t="shared" si="2"/>
        <v>#DIV/0!</v>
      </c>
      <c r="L95" s="183" t="e">
        <f t="shared" si="3"/>
        <v>#DIV/0!</v>
      </c>
    </row>
    <row r="96" spans="2:16">
      <c r="B96" s="190">
        <v>4</v>
      </c>
      <c r="C96" s="8"/>
      <c r="D96" s="9"/>
      <c r="E96" s="45"/>
      <c r="F96" s="13" t="s">
        <v>6</v>
      </c>
      <c r="G96" s="41">
        <v>249220</v>
      </c>
      <c r="H96" s="41">
        <v>1893618</v>
      </c>
      <c r="I96" s="41">
        <v>0</v>
      </c>
      <c r="J96" s="41">
        <v>2266143</v>
      </c>
      <c r="K96" s="43">
        <f t="shared" si="2"/>
        <v>909.29419789743997</v>
      </c>
      <c r="L96" s="183">
        <f t="shared" si="3"/>
        <v>119.67265837143499</v>
      </c>
      <c r="N96" t="s">
        <v>153</v>
      </c>
    </row>
    <row r="97" spans="2:15" ht="27">
      <c r="B97" s="155"/>
      <c r="C97" s="56">
        <v>42</v>
      </c>
      <c r="D97" s="56"/>
      <c r="E97" s="58"/>
      <c r="F97" s="62" t="s">
        <v>113</v>
      </c>
      <c r="G97" s="41">
        <v>164961</v>
      </c>
      <c r="H97" s="41">
        <v>1893618</v>
      </c>
      <c r="I97" s="41">
        <v>0</v>
      </c>
      <c r="J97" s="41">
        <v>2248806</v>
      </c>
      <c r="K97" s="43">
        <f t="shared" si="2"/>
        <v>1363.2349464418862</v>
      </c>
      <c r="L97" s="183">
        <f t="shared" si="3"/>
        <v>118.75710940643785</v>
      </c>
    </row>
    <row r="98" spans="2:15">
      <c r="B98" s="155"/>
      <c r="C98" s="56"/>
      <c r="D98" s="60">
        <v>421</v>
      </c>
      <c r="E98" s="58"/>
      <c r="F98" s="63" t="s">
        <v>219</v>
      </c>
      <c r="G98" s="41">
        <v>138430</v>
      </c>
      <c r="H98" s="41">
        <v>1626552</v>
      </c>
      <c r="I98" s="41">
        <v>0</v>
      </c>
      <c r="J98" s="41">
        <v>2031276</v>
      </c>
      <c r="K98" s="43">
        <f>J98/G98*100</f>
        <v>1467.3669002383876</v>
      </c>
      <c r="L98" s="183">
        <f t="shared" si="3"/>
        <v>124.88232777064611</v>
      </c>
    </row>
    <row r="99" spans="2:15">
      <c r="B99" s="155"/>
      <c r="C99" s="56"/>
      <c r="D99" s="60"/>
      <c r="E99" s="61">
        <v>4212</v>
      </c>
      <c r="F99" s="63" t="s">
        <v>220</v>
      </c>
      <c r="G99" s="41">
        <v>138430</v>
      </c>
      <c r="H99" s="41">
        <v>1626552</v>
      </c>
      <c r="I99" s="41">
        <v>0</v>
      </c>
      <c r="J99" s="41">
        <v>2031276</v>
      </c>
      <c r="K99" s="43">
        <f>J99/G99*100</f>
        <v>1467.3669002383876</v>
      </c>
      <c r="L99" s="183">
        <f t="shared" si="3"/>
        <v>124.88232777064611</v>
      </c>
    </row>
    <row r="100" spans="2:15">
      <c r="B100" s="155"/>
      <c r="C100" s="60"/>
      <c r="D100" s="60">
        <v>422</v>
      </c>
      <c r="E100" s="61"/>
      <c r="F100" s="59" t="s">
        <v>114</v>
      </c>
      <c r="G100" s="41">
        <v>0</v>
      </c>
      <c r="H100" s="41">
        <v>207838</v>
      </c>
      <c r="I100" s="41">
        <v>0</v>
      </c>
      <c r="J100" s="41">
        <v>200529</v>
      </c>
      <c r="K100" s="43" t="e">
        <f t="shared" si="2"/>
        <v>#DIV/0!</v>
      </c>
      <c r="L100" s="183">
        <f t="shared" si="3"/>
        <v>96.483318738632974</v>
      </c>
      <c r="N100" t="s">
        <v>153</v>
      </c>
    </row>
    <row r="101" spans="2:15">
      <c r="B101" s="155"/>
      <c r="C101" s="60"/>
      <c r="D101" s="60"/>
      <c r="E101" s="61">
        <v>4221</v>
      </c>
      <c r="F101" s="59" t="s">
        <v>158</v>
      </c>
      <c r="G101" s="41">
        <v>0</v>
      </c>
      <c r="H101" s="41">
        <v>0</v>
      </c>
      <c r="I101" s="41">
        <v>0</v>
      </c>
      <c r="J101" s="41">
        <v>0</v>
      </c>
      <c r="K101" s="43" t="e">
        <f t="shared" si="2"/>
        <v>#DIV/0!</v>
      </c>
      <c r="L101" s="183" t="e">
        <f t="shared" si="3"/>
        <v>#DIV/0!</v>
      </c>
      <c r="O101" t="s">
        <v>153</v>
      </c>
    </row>
    <row r="102" spans="2:15">
      <c r="B102" s="155"/>
      <c r="C102" s="60"/>
      <c r="D102" s="60"/>
      <c r="E102" s="61">
        <v>4222</v>
      </c>
      <c r="F102" s="59" t="s">
        <v>159</v>
      </c>
      <c r="G102" s="41">
        <v>0</v>
      </c>
      <c r="H102" s="41">
        <v>0</v>
      </c>
      <c r="I102" s="41">
        <v>0</v>
      </c>
      <c r="J102" s="41">
        <v>0</v>
      </c>
      <c r="K102" s="43" t="e">
        <f t="shared" si="2"/>
        <v>#DIV/0!</v>
      </c>
      <c r="L102" s="183" t="e">
        <f t="shared" si="3"/>
        <v>#DIV/0!</v>
      </c>
    </row>
    <row r="103" spans="2:15">
      <c r="B103" s="155"/>
      <c r="C103" s="60"/>
      <c r="D103" s="60"/>
      <c r="E103" s="61">
        <v>4223</v>
      </c>
      <c r="F103" s="59" t="s">
        <v>160</v>
      </c>
      <c r="G103" s="41">
        <v>0</v>
      </c>
      <c r="H103" s="41">
        <v>0</v>
      </c>
      <c r="I103" s="41">
        <v>0</v>
      </c>
      <c r="J103" s="41">
        <v>0</v>
      </c>
      <c r="K103" s="43" t="e">
        <f t="shared" si="2"/>
        <v>#DIV/0!</v>
      </c>
      <c r="L103" s="183" t="e">
        <f t="shared" si="3"/>
        <v>#DIV/0!</v>
      </c>
    </row>
    <row r="104" spans="2:15">
      <c r="B104" s="155"/>
      <c r="C104" s="60"/>
      <c r="D104" s="60"/>
      <c r="E104" s="61">
        <v>4224</v>
      </c>
      <c r="F104" s="59" t="s">
        <v>161</v>
      </c>
      <c r="G104" s="41">
        <v>0</v>
      </c>
      <c r="H104" s="41">
        <v>0</v>
      </c>
      <c r="I104" s="41">
        <v>0</v>
      </c>
      <c r="J104" s="41">
        <v>0</v>
      </c>
      <c r="K104" s="43" t="e">
        <f t="shared" si="2"/>
        <v>#DIV/0!</v>
      </c>
      <c r="L104" s="183" t="e">
        <f t="shared" si="3"/>
        <v>#DIV/0!</v>
      </c>
    </row>
    <row r="105" spans="2:15">
      <c r="B105" s="155"/>
      <c r="C105" s="60"/>
      <c r="D105" s="60"/>
      <c r="E105" s="61">
        <v>4225</v>
      </c>
      <c r="F105" s="59" t="s">
        <v>208</v>
      </c>
      <c r="G105" s="41">
        <v>0</v>
      </c>
      <c r="H105" s="41">
        <v>0</v>
      </c>
      <c r="I105" s="41">
        <v>0</v>
      </c>
      <c r="J105" s="41">
        <v>0</v>
      </c>
      <c r="K105" s="43" t="e">
        <f t="shared" si="2"/>
        <v>#DIV/0!</v>
      </c>
      <c r="L105" s="183" t="e">
        <f t="shared" si="3"/>
        <v>#DIV/0!</v>
      </c>
    </row>
    <row r="106" spans="2:15">
      <c r="B106" s="155"/>
      <c r="C106" s="60"/>
      <c r="D106" s="60"/>
      <c r="E106" s="61">
        <v>4226</v>
      </c>
      <c r="F106" s="59" t="s">
        <v>209</v>
      </c>
      <c r="G106" s="41">
        <v>0</v>
      </c>
      <c r="H106" s="41">
        <v>0</v>
      </c>
      <c r="I106" s="41">
        <v>0</v>
      </c>
      <c r="J106" s="41">
        <v>0</v>
      </c>
      <c r="K106" s="43" t="e">
        <f t="shared" si="2"/>
        <v>#DIV/0!</v>
      </c>
      <c r="L106" s="183" t="e">
        <f t="shared" si="3"/>
        <v>#DIV/0!</v>
      </c>
    </row>
    <row r="107" spans="2:15">
      <c r="B107" s="155"/>
      <c r="C107" s="64"/>
      <c r="D107" s="64"/>
      <c r="E107" s="47">
        <v>4227</v>
      </c>
      <c r="F107" s="48" t="s">
        <v>115</v>
      </c>
      <c r="G107" s="41">
        <v>0</v>
      </c>
      <c r="H107" s="41">
        <v>207838</v>
      </c>
      <c r="I107" s="41">
        <v>0</v>
      </c>
      <c r="J107" s="43">
        <v>200529</v>
      </c>
      <c r="K107" s="43" t="e">
        <f t="shared" si="2"/>
        <v>#DIV/0!</v>
      </c>
      <c r="L107" s="183">
        <f t="shared" ref="L107:L114" si="4">J107/H107*100</f>
        <v>96.483318738632974</v>
      </c>
    </row>
    <row r="108" spans="2:15">
      <c r="B108" s="155"/>
      <c r="C108" s="64"/>
      <c r="D108" s="64">
        <v>423</v>
      </c>
      <c r="E108" s="47"/>
      <c r="F108" s="48" t="s">
        <v>189</v>
      </c>
      <c r="G108" s="41">
        <v>26531</v>
      </c>
      <c r="H108" s="41">
        <v>59228</v>
      </c>
      <c r="I108" s="41">
        <v>0</v>
      </c>
      <c r="J108" s="41">
        <v>17001</v>
      </c>
      <c r="K108" s="43">
        <f t="shared" si="2"/>
        <v>64.079755757415853</v>
      </c>
      <c r="L108" s="183">
        <f t="shared" si="4"/>
        <v>28.704329033565205</v>
      </c>
    </row>
    <row r="109" spans="2:15">
      <c r="B109" s="155"/>
      <c r="C109" s="64"/>
      <c r="D109" s="64"/>
      <c r="E109" s="47">
        <v>4231</v>
      </c>
      <c r="F109" s="48" t="s">
        <v>169</v>
      </c>
      <c r="G109" s="41">
        <v>26531</v>
      </c>
      <c r="H109" s="41">
        <v>59228</v>
      </c>
      <c r="I109" s="41">
        <v>0</v>
      </c>
      <c r="J109" s="43">
        <v>17001</v>
      </c>
      <c r="K109" s="43">
        <f t="shared" ref="K109:K114" si="5">J109/G109*100</f>
        <v>64.079755757415853</v>
      </c>
      <c r="L109" s="183">
        <f t="shared" si="4"/>
        <v>28.704329033565205</v>
      </c>
    </row>
    <row r="110" spans="2:15">
      <c r="B110" s="155"/>
      <c r="C110" s="64"/>
      <c r="D110" s="64">
        <v>426</v>
      </c>
      <c r="E110" s="47"/>
      <c r="F110" s="48" t="s">
        <v>211</v>
      </c>
      <c r="G110" s="41">
        <v>0</v>
      </c>
      <c r="H110" s="41">
        <v>0</v>
      </c>
      <c r="I110" s="41">
        <v>0</v>
      </c>
      <c r="J110" s="41">
        <v>0</v>
      </c>
      <c r="K110" s="43" t="e">
        <f t="shared" si="5"/>
        <v>#DIV/0!</v>
      </c>
      <c r="L110" s="183" t="e">
        <f t="shared" si="4"/>
        <v>#DIV/0!</v>
      </c>
    </row>
    <row r="111" spans="2:15">
      <c r="B111" s="155"/>
      <c r="C111" s="64"/>
      <c r="D111" s="64"/>
      <c r="E111" s="47">
        <v>4262</v>
      </c>
      <c r="F111" s="48" t="s">
        <v>210</v>
      </c>
      <c r="G111" s="41">
        <v>0</v>
      </c>
      <c r="H111" s="41">
        <v>0</v>
      </c>
      <c r="I111" s="41">
        <v>0</v>
      </c>
      <c r="J111" s="43">
        <v>0</v>
      </c>
      <c r="K111" s="43" t="e">
        <f t="shared" si="5"/>
        <v>#DIV/0!</v>
      </c>
      <c r="L111" s="183" t="e">
        <f t="shared" si="4"/>
        <v>#DIV/0!</v>
      </c>
    </row>
    <row r="112" spans="2:15">
      <c r="B112" s="155"/>
      <c r="C112" s="56">
        <v>45</v>
      </c>
      <c r="D112" s="60"/>
      <c r="E112" s="61"/>
      <c r="F112" s="57" t="s">
        <v>162</v>
      </c>
      <c r="G112" s="41">
        <v>84259</v>
      </c>
      <c r="H112" s="41">
        <v>0</v>
      </c>
      <c r="I112" s="41">
        <v>0</v>
      </c>
      <c r="J112" s="41">
        <v>17337</v>
      </c>
      <c r="K112" s="43">
        <f t="shared" si="5"/>
        <v>20.575843530068006</v>
      </c>
      <c r="L112" s="183" t="e">
        <f t="shared" si="4"/>
        <v>#DIV/0!</v>
      </c>
    </row>
    <row r="113" spans="2:12" ht="15" customHeight="1">
      <c r="B113" s="155"/>
      <c r="C113" s="60"/>
      <c r="D113" s="60"/>
      <c r="E113" s="61">
        <v>4511</v>
      </c>
      <c r="F113" s="59" t="s">
        <v>163</v>
      </c>
      <c r="G113" s="41">
        <v>84259</v>
      </c>
      <c r="H113" s="41">
        <v>0</v>
      </c>
      <c r="I113" s="41">
        <v>0</v>
      </c>
      <c r="J113" s="41">
        <v>0</v>
      </c>
      <c r="K113" s="43">
        <f t="shared" si="5"/>
        <v>0</v>
      </c>
      <c r="L113" s="183" t="e">
        <f t="shared" si="4"/>
        <v>#DIV/0!</v>
      </c>
    </row>
    <row r="114" spans="2:12" ht="15" thickBot="1">
      <c r="B114" s="184"/>
      <c r="C114" s="191"/>
      <c r="D114" s="191"/>
      <c r="E114" s="192">
        <v>4521</v>
      </c>
      <c r="F114" s="193" t="s">
        <v>212</v>
      </c>
      <c r="G114" s="188">
        <v>0</v>
      </c>
      <c r="H114" s="188">
        <v>0</v>
      </c>
      <c r="I114" s="188">
        <v>0</v>
      </c>
      <c r="J114" s="188">
        <v>17337</v>
      </c>
      <c r="K114" s="43" t="e">
        <f t="shared" si="5"/>
        <v>#DIV/0!</v>
      </c>
      <c r="L114" s="183" t="e">
        <f t="shared" si="4"/>
        <v>#DIV/0!</v>
      </c>
    </row>
    <row r="121" spans="2:12">
      <c r="G121" t="s">
        <v>153</v>
      </c>
    </row>
    <row r="123" spans="2:12">
      <c r="F123" t="s">
        <v>153</v>
      </c>
    </row>
  </sheetData>
  <mergeCells count="7">
    <mergeCell ref="B2:L2"/>
    <mergeCell ref="B4:L4"/>
    <mergeCell ref="B6:L6"/>
    <mergeCell ref="B39:F39"/>
    <mergeCell ref="B9:F9"/>
    <mergeCell ref="B38:F38"/>
    <mergeCell ref="B8:F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2"/>
  <sheetViews>
    <sheetView workbookViewId="0">
      <selection activeCell="I24" sqref="I24"/>
    </sheetView>
  </sheetViews>
  <sheetFormatPr defaultRowHeight="14.4"/>
  <cols>
    <col min="1" max="1" width="2.6640625" customWidth="1"/>
    <col min="2" max="2" width="18.6640625" customWidth="1"/>
    <col min="3" max="3" width="14" customWidth="1"/>
    <col min="4" max="4" width="14.109375" customWidth="1"/>
    <col min="5" max="5" width="8.44140625" customWidth="1"/>
    <col min="6" max="6" width="15.109375" customWidth="1"/>
    <col min="7" max="7" width="8.88671875" customWidth="1"/>
    <col min="8" max="8" width="9.33203125" customWidth="1"/>
    <col min="9" max="9" width="12" bestFit="1" customWidth="1"/>
  </cols>
  <sheetData>
    <row r="1" spans="2:14" ht="15.6">
      <c r="D1" s="252" t="s">
        <v>11</v>
      </c>
      <c r="E1" s="252"/>
      <c r="F1" s="252"/>
      <c r="G1" s="252"/>
      <c r="H1" s="252"/>
      <c r="I1" s="252"/>
      <c r="J1" s="252"/>
      <c r="K1" s="252"/>
      <c r="L1" s="252"/>
      <c r="M1" s="252"/>
      <c r="N1" s="252"/>
    </row>
    <row r="2" spans="2:14">
      <c r="H2" t="s">
        <v>202</v>
      </c>
    </row>
    <row r="3" spans="2:14" ht="17.399999999999999">
      <c r="B3" s="2"/>
      <c r="C3" s="2"/>
      <c r="D3" s="2"/>
      <c r="E3" s="2"/>
      <c r="F3" s="3"/>
      <c r="G3" s="3"/>
      <c r="H3" s="3"/>
    </row>
    <row r="4" spans="2:14" ht="15.6">
      <c r="B4" s="233" t="s">
        <v>200</v>
      </c>
      <c r="C4" s="233"/>
      <c r="D4" s="233"/>
      <c r="E4" s="233"/>
      <c r="F4" s="233"/>
      <c r="G4" s="233"/>
      <c r="H4" s="233"/>
    </row>
    <row r="5" spans="2:14" ht="17.399999999999999">
      <c r="B5" s="2"/>
      <c r="C5" s="2"/>
      <c r="D5" s="2"/>
      <c r="E5" s="2"/>
      <c r="F5" s="3"/>
      <c r="G5" s="3"/>
      <c r="H5" s="3"/>
    </row>
    <row r="6" spans="2:14" ht="39.6">
      <c r="B6" s="29" t="s">
        <v>7</v>
      </c>
      <c r="C6" s="29" t="s">
        <v>149</v>
      </c>
      <c r="D6" s="29" t="s">
        <v>48</v>
      </c>
      <c r="E6" s="29" t="s">
        <v>45</v>
      </c>
      <c r="F6" s="29" t="s">
        <v>150</v>
      </c>
      <c r="G6" s="29" t="s">
        <v>24</v>
      </c>
      <c r="H6" s="29" t="s">
        <v>46</v>
      </c>
    </row>
    <row r="7" spans="2:14">
      <c r="B7" s="29">
        <v>1</v>
      </c>
      <c r="C7" s="31">
        <v>2</v>
      </c>
      <c r="D7" s="31">
        <v>3</v>
      </c>
      <c r="E7" s="31">
        <v>4</v>
      </c>
      <c r="F7" s="31">
        <v>5</v>
      </c>
      <c r="G7" s="31" t="s">
        <v>36</v>
      </c>
      <c r="H7" s="31" t="s">
        <v>196</v>
      </c>
    </row>
    <row r="8" spans="2:14" ht="19.2" customHeight="1">
      <c r="B8" s="143" t="s">
        <v>42</v>
      </c>
      <c r="C8" s="144">
        <f>C9+C12+C14+C16+C21</f>
        <v>3457547</v>
      </c>
      <c r="D8" s="144">
        <f>D9+D12+D14+D16+D21</f>
        <v>5411435</v>
      </c>
      <c r="E8" s="144"/>
      <c r="F8" s="144">
        <f>F9+F12+F14+F16+F21</f>
        <v>5959283</v>
      </c>
      <c r="G8" s="145">
        <f t="shared" ref="G8" si="0">F8/C8*100</f>
        <v>172.35580600928924</v>
      </c>
      <c r="H8" s="145">
        <f>F8/D8*100</f>
        <v>110.12389504817115</v>
      </c>
    </row>
    <row r="9" spans="2:14" ht="26.4">
      <c r="B9" s="7" t="s">
        <v>18</v>
      </c>
      <c r="C9" s="41">
        <v>2645931</v>
      </c>
      <c r="D9" s="41">
        <v>2926397</v>
      </c>
      <c r="E9" s="41">
        <v>0</v>
      </c>
      <c r="F9" s="73">
        <v>2993141</v>
      </c>
      <c r="G9" s="43">
        <f>F9/C9*100</f>
        <v>113.12241324509218</v>
      </c>
      <c r="H9" s="43">
        <f>F9/D9*100</f>
        <v>102.28075684878026</v>
      </c>
    </row>
    <row r="10" spans="2:14" ht="26.4">
      <c r="B10" s="17" t="s">
        <v>19</v>
      </c>
      <c r="C10" s="41">
        <v>2645067</v>
      </c>
      <c r="D10" s="41">
        <v>2926397</v>
      </c>
      <c r="E10" s="41">
        <v>0</v>
      </c>
      <c r="F10" s="43">
        <v>2993141</v>
      </c>
      <c r="G10" s="43">
        <f t="shared" ref="G10:G38" si="1">F10/C10*100</f>
        <v>113.15936420514112</v>
      </c>
      <c r="H10" s="43">
        <f t="shared" ref="H10:H38" si="2">F10/D10*100</f>
        <v>102.28075684878026</v>
      </c>
    </row>
    <row r="11" spans="2:14" ht="36" customHeight="1">
      <c r="B11" s="17" t="s">
        <v>20</v>
      </c>
      <c r="C11" s="41">
        <v>864</v>
      </c>
      <c r="D11" s="41">
        <v>0</v>
      </c>
      <c r="E11" s="41">
        <v>0</v>
      </c>
      <c r="F11" s="43">
        <v>0</v>
      </c>
      <c r="G11" s="43">
        <f t="shared" si="1"/>
        <v>0</v>
      </c>
      <c r="H11" s="43" t="e">
        <f t="shared" si="2"/>
        <v>#DIV/0!</v>
      </c>
    </row>
    <row r="12" spans="2:14">
      <c r="B12" s="7" t="s">
        <v>22</v>
      </c>
      <c r="C12" s="41">
        <v>55257</v>
      </c>
      <c r="D12" s="41">
        <v>61890</v>
      </c>
      <c r="E12" s="68">
        <v>0</v>
      </c>
      <c r="F12" s="43">
        <v>64917</v>
      </c>
      <c r="G12" s="43">
        <f t="shared" si="1"/>
        <v>117.48194798849015</v>
      </c>
      <c r="H12" s="43">
        <f t="shared" si="2"/>
        <v>104.89093553078041</v>
      </c>
    </row>
    <row r="13" spans="2:14">
      <c r="B13" s="18" t="s">
        <v>23</v>
      </c>
      <c r="C13" s="41">
        <v>55257</v>
      </c>
      <c r="D13" s="41">
        <v>61890</v>
      </c>
      <c r="E13" s="68">
        <v>0</v>
      </c>
      <c r="F13" s="43">
        <v>64917</v>
      </c>
      <c r="G13" s="43">
        <f t="shared" si="1"/>
        <v>117.48194798849015</v>
      </c>
      <c r="H13" s="43">
        <f t="shared" si="2"/>
        <v>104.89093553078041</v>
      </c>
    </row>
    <row r="14" spans="2:14" ht="39" customHeight="1">
      <c r="B14" s="7" t="s">
        <v>117</v>
      </c>
      <c r="C14" s="41">
        <v>567639</v>
      </c>
      <c r="D14" s="41">
        <v>502674</v>
      </c>
      <c r="E14" s="68">
        <v>0</v>
      </c>
      <c r="F14" s="43">
        <v>1204550</v>
      </c>
      <c r="G14" s="43">
        <f t="shared" si="1"/>
        <v>212.20353076515178</v>
      </c>
      <c r="H14" s="43">
        <f t="shared" si="2"/>
        <v>239.62846695870485</v>
      </c>
    </row>
    <row r="15" spans="2:14" ht="45.75" customHeight="1">
      <c r="B15" s="18" t="s">
        <v>118</v>
      </c>
      <c r="C15" s="41">
        <v>567639</v>
      </c>
      <c r="D15" s="41">
        <v>502674</v>
      </c>
      <c r="E15" s="68">
        <v>0</v>
      </c>
      <c r="F15" s="43">
        <v>1204550</v>
      </c>
      <c r="G15" s="43">
        <f t="shared" si="1"/>
        <v>212.20353076515178</v>
      </c>
      <c r="H15" s="43">
        <f t="shared" si="2"/>
        <v>239.62846695870485</v>
      </c>
    </row>
    <row r="16" spans="2:14" ht="21" customHeight="1">
      <c r="B16" s="7" t="s">
        <v>119</v>
      </c>
      <c r="C16" s="41">
        <v>176777</v>
      </c>
      <c r="D16" s="41">
        <v>1920341</v>
      </c>
      <c r="E16" s="68">
        <v>0</v>
      </c>
      <c r="F16" s="41">
        <v>1694111</v>
      </c>
      <c r="G16" s="43">
        <f t="shared" si="1"/>
        <v>958.33224910480442</v>
      </c>
      <c r="H16" s="43">
        <f t="shared" si="2"/>
        <v>88.219279804992965</v>
      </c>
    </row>
    <row r="17" spans="2:14" ht="33" customHeight="1">
      <c r="B17" s="18" t="s">
        <v>120</v>
      </c>
      <c r="C17" s="41">
        <v>7836</v>
      </c>
      <c r="D17" s="41">
        <v>3451</v>
      </c>
      <c r="E17" s="68">
        <v>0</v>
      </c>
      <c r="F17" s="43">
        <v>2638</v>
      </c>
      <c r="G17" s="43">
        <f t="shared" si="1"/>
        <v>33.665135273098521</v>
      </c>
      <c r="H17" s="43">
        <f t="shared" si="2"/>
        <v>76.441611127209512</v>
      </c>
    </row>
    <row r="18" spans="2:14" ht="37.5" customHeight="1">
      <c r="B18" s="18" t="s">
        <v>151</v>
      </c>
      <c r="C18" s="41">
        <v>166492</v>
      </c>
      <c r="D18" s="41">
        <v>1916890</v>
      </c>
      <c r="E18" s="68">
        <v>0</v>
      </c>
      <c r="F18" s="43">
        <v>1609923</v>
      </c>
      <c r="G18" s="43">
        <f t="shared" si="1"/>
        <v>966.96718160632338</v>
      </c>
      <c r="H18" s="43">
        <f t="shared" si="2"/>
        <v>83.986196391029225</v>
      </c>
    </row>
    <row r="19" spans="2:14" ht="43.95" customHeight="1">
      <c r="B19" s="18" t="s">
        <v>123</v>
      </c>
      <c r="C19" s="41">
        <v>2449</v>
      </c>
      <c r="D19" s="41">
        <v>0</v>
      </c>
      <c r="E19" s="68">
        <v>0</v>
      </c>
      <c r="F19" s="43">
        <v>0</v>
      </c>
      <c r="G19" s="43">
        <f t="shared" si="1"/>
        <v>0</v>
      </c>
      <c r="H19" s="43" t="e">
        <f t="shared" si="2"/>
        <v>#DIV/0!</v>
      </c>
    </row>
    <row r="20" spans="2:14" ht="33" customHeight="1">
      <c r="B20" s="18" t="s">
        <v>152</v>
      </c>
      <c r="C20" s="41">
        <v>0</v>
      </c>
      <c r="D20" s="41">
        <v>0</v>
      </c>
      <c r="E20" s="68">
        <v>0</v>
      </c>
      <c r="F20" s="43">
        <v>81550</v>
      </c>
      <c r="G20" s="43" t="e">
        <f t="shared" si="1"/>
        <v>#DIV/0!</v>
      </c>
      <c r="H20" s="43" t="e">
        <f t="shared" si="2"/>
        <v>#DIV/0!</v>
      </c>
    </row>
    <row r="21" spans="2:14">
      <c r="B21" s="7" t="s">
        <v>121</v>
      </c>
      <c r="C21" s="41">
        <v>11943</v>
      </c>
      <c r="D21" s="41">
        <v>133</v>
      </c>
      <c r="E21" s="68">
        <v>0</v>
      </c>
      <c r="F21" s="43">
        <v>2564</v>
      </c>
      <c r="G21" s="43">
        <f t="shared" si="1"/>
        <v>21.468642719584693</v>
      </c>
      <c r="H21" s="43">
        <f t="shared" si="2"/>
        <v>1927.8195488721803</v>
      </c>
    </row>
    <row r="22" spans="2:14" ht="28.5" customHeight="1">
      <c r="B22" s="18" t="s">
        <v>122</v>
      </c>
      <c r="C22" s="41">
        <v>11943</v>
      </c>
      <c r="D22" s="41">
        <v>133</v>
      </c>
      <c r="E22" s="68">
        <v>0</v>
      </c>
      <c r="F22" s="43">
        <v>2564</v>
      </c>
      <c r="G22" s="43">
        <f t="shared" si="1"/>
        <v>21.468642719584693</v>
      </c>
      <c r="H22" s="43">
        <f t="shared" si="2"/>
        <v>1927.8195488721803</v>
      </c>
      <c r="N22" t="s">
        <v>153</v>
      </c>
    </row>
    <row r="23" spans="2:14">
      <c r="B23" s="7"/>
      <c r="C23" s="41"/>
      <c r="D23" s="41"/>
      <c r="E23" s="68">
        <v>0</v>
      </c>
      <c r="F23" s="43" t="s">
        <v>153</v>
      </c>
      <c r="G23" s="43" t="s">
        <v>153</v>
      </c>
      <c r="H23" s="43" t="s">
        <v>153</v>
      </c>
    </row>
    <row r="24" spans="2:14" ht="20.399999999999999" customHeight="1">
      <c r="B24" s="146" t="s">
        <v>43</v>
      </c>
      <c r="C24" s="147">
        <f>C25+C28+C30+C32+C37</f>
        <v>3489850</v>
      </c>
      <c r="D24" s="147">
        <f>D25+D28+D30+D32+D37</f>
        <v>5413064</v>
      </c>
      <c r="E24" s="148">
        <v>0</v>
      </c>
      <c r="F24" s="149">
        <v>5929897</v>
      </c>
      <c r="G24" s="43">
        <v>169.92</v>
      </c>
      <c r="H24" s="43">
        <v>109.55</v>
      </c>
      <c r="I24" s="73" t="s">
        <v>153</v>
      </c>
    </row>
    <row r="25" spans="2:14" ht="26.4">
      <c r="B25" s="7" t="s">
        <v>18</v>
      </c>
      <c r="C25" s="41">
        <v>2645931</v>
      </c>
      <c r="D25" s="41">
        <v>2926397</v>
      </c>
      <c r="E25" s="41">
        <v>0</v>
      </c>
      <c r="F25" s="73">
        <v>2993141</v>
      </c>
      <c r="G25" s="43">
        <f t="shared" si="1"/>
        <v>113.12241324509218</v>
      </c>
      <c r="H25" s="43">
        <f t="shared" si="2"/>
        <v>102.28075684878026</v>
      </c>
    </row>
    <row r="26" spans="2:14" ht="26.4">
      <c r="B26" s="17" t="s">
        <v>19</v>
      </c>
      <c r="C26" s="41">
        <v>2645067</v>
      </c>
      <c r="D26" s="41">
        <v>2926397</v>
      </c>
      <c r="E26" s="41">
        <v>0</v>
      </c>
      <c r="F26" s="43">
        <v>2993141</v>
      </c>
      <c r="G26" s="43">
        <f t="shared" si="1"/>
        <v>113.15936420514112</v>
      </c>
      <c r="H26" s="43">
        <f t="shared" si="2"/>
        <v>102.28075684878026</v>
      </c>
    </row>
    <row r="27" spans="2:14" ht="36" customHeight="1">
      <c r="B27" s="17" t="s">
        <v>20</v>
      </c>
      <c r="C27" s="41">
        <v>864</v>
      </c>
      <c r="D27" s="41">
        <v>0</v>
      </c>
      <c r="E27" s="41">
        <v>0</v>
      </c>
      <c r="F27" s="43">
        <v>0</v>
      </c>
      <c r="G27" s="43">
        <f t="shared" si="1"/>
        <v>0</v>
      </c>
      <c r="H27" s="43" t="e">
        <f t="shared" si="2"/>
        <v>#DIV/0!</v>
      </c>
    </row>
    <row r="28" spans="2:14">
      <c r="B28" s="7" t="s">
        <v>22</v>
      </c>
      <c r="C28" s="41">
        <v>55257</v>
      </c>
      <c r="D28" s="41">
        <v>62890</v>
      </c>
      <c r="E28" s="41">
        <v>0</v>
      </c>
      <c r="F28" s="43">
        <v>64917</v>
      </c>
      <c r="G28" s="43">
        <f t="shared" si="1"/>
        <v>117.48194798849015</v>
      </c>
      <c r="H28" s="43">
        <f t="shared" si="2"/>
        <v>103.22308793130863</v>
      </c>
    </row>
    <row r="29" spans="2:14">
      <c r="B29" s="18" t="s">
        <v>23</v>
      </c>
      <c r="C29" s="41">
        <v>55257</v>
      </c>
      <c r="D29" s="41">
        <v>62890</v>
      </c>
      <c r="E29" s="41">
        <v>0</v>
      </c>
      <c r="F29" s="43">
        <v>64917</v>
      </c>
      <c r="G29" s="43">
        <f t="shared" si="1"/>
        <v>117.48194798849015</v>
      </c>
      <c r="H29" s="43">
        <f t="shared" si="2"/>
        <v>103.22308793130863</v>
      </c>
    </row>
    <row r="30" spans="2:14" ht="39" customHeight="1">
      <c r="B30" s="7" t="s">
        <v>117</v>
      </c>
      <c r="C30" s="41">
        <v>564724</v>
      </c>
      <c r="D30" s="41">
        <v>502674</v>
      </c>
      <c r="E30" s="68">
        <v>0</v>
      </c>
      <c r="F30" s="43">
        <v>1177092</v>
      </c>
      <c r="G30" s="43">
        <f t="shared" si="1"/>
        <v>208.436687656271</v>
      </c>
      <c r="H30" s="43">
        <f t="shared" si="2"/>
        <v>234.16607980520178</v>
      </c>
    </row>
    <row r="31" spans="2:14" ht="33" customHeight="1">
      <c r="B31" s="18" t="s">
        <v>118</v>
      </c>
      <c r="C31" s="41">
        <v>564724</v>
      </c>
      <c r="D31" s="41">
        <v>502674</v>
      </c>
      <c r="E31" s="68"/>
      <c r="F31" s="43">
        <v>1177092</v>
      </c>
      <c r="G31" s="43">
        <f t="shared" si="1"/>
        <v>208.436687656271</v>
      </c>
      <c r="H31" s="43">
        <f t="shared" si="2"/>
        <v>234.16607980520178</v>
      </c>
    </row>
    <row r="32" spans="2:14" ht="20.25" customHeight="1">
      <c r="B32" s="7" t="s">
        <v>119</v>
      </c>
      <c r="C32" s="41">
        <v>213394</v>
      </c>
      <c r="D32" s="41">
        <v>1920606</v>
      </c>
      <c r="E32" s="68">
        <v>0</v>
      </c>
      <c r="F32" s="41">
        <v>1691473</v>
      </c>
      <c r="G32" s="43">
        <f t="shared" si="1"/>
        <v>792.65255817876789</v>
      </c>
      <c r="H32" s="43">
        <f t="shared" si="2"/>
        <v>88.069755066890338</v>
      </c>
    </row>
    <row r="33" spans="2:11" ht="36.75" customHeight="1">
      <c r="B33" s="18" t="s">
        <v>120</v>
      </c>
      <c r="C33" s="41">
        <v>44453</v>
      </c>
      <c r="D33" s="41">
        <v>3716</v>
      </c>
      <c r="E33" s="68">
        <v>0</v>
      </c>
      <c r="F33" s="43">
        <v>0</v>
      </c>
      <c r="G33" s="43">
        <f t="shared" si="1"/>
        <v>0</v>
      </c>
      <c r="H33" s="43">
        <f t="shared" si="2"/>
        <v>0</v>
      </c>
    </row>
    <row r="34" spans="2:11" ht="36.75" customHeight="1">
      <c r="B34" s="18" t="s">
        <v>151</v>
      </c>
      <c r="C34" s="41">
        <v>166492</v>
      </c>
      <c r="D34" s="41">
        <v>1916890</v>
      </c>
      <c r="E34" s="68">
        <v>0</v>
      </c>
      <c r="F34" s="43">
        <v>1609923</v>
      </c>
      <c r="G34" s="43">
        <f t="shared" si="1"/>
        <v>966.96718160632338</v>
      </c>
      <c r="H34" s="43">
        <f t="shared" si="2"/>
        <v>83.986196391029225</v>
      </c>
    </row>
    <row r="35" spans="2:11" ht="40.950000000000003" customHeight="1">
      <c r="B35" s="18" t="s">
        <v>123</v>
      </c>
      <c r="C35" s="41">
        <v>2449</v>
      </c>
      <c r="D35" s="41">
        <v>0</v>
      </c>
      <c r="E35" s="68">
        <v>0</v>
      </c>
      <c r="F35" s="43">
        <v>0</v>
      </c>
      <c r="G35" s="43">
        <f t="shared" si="1"/>
        <v>0</v>
      </c>
      <c r="H35" s="43" t="e">
        <f t="shared" si="2"/>
        <v>#DIV/0!</v>
      </c>
    </row>
    <row r="36" spans="2:11" ht="26.4" customHeight="1">
      <c r="B36" s="18" t="s">
        <v>152</v>
      </c>
      <c r="C36" s="41">
        <v>0</v>
      </c>
      <c r="D36" s="41">
        <v>0</v>
      </c>
      <c r="E36" s="68">
        <v>0</v>
      </c>
      <c r="F36" s="43">
        <v>81550</v>
      </c>
      <c r="G36" s="43" t="e">
        <f t="shared" si="1"/>
        <v>#DIV/0!</v>
      </c>
      <c r="H36" s="43" t="e">
        <f t="shared" si="2"/>
        <v>#DIV/0!</v>
      </c>
    </row>
    <row r="37" spans="2:11">
      <c r="B37" s="7" t="s">
        <v>121</v>
      </c>
      <c r="C37" s="41">
        <v>10544</v>
      </c>
      <c r="D37" s="41">
        <v>497</v>
      </c>
      <c r="E37" s="68">
        <v>0</v>
      </c>
      <c r="F37" s="43">
        <v>3274</v>
      </c>
      <c r="G37" s="43">
        <f t="shared" si="1"/>
        <v>31.050834597875571</v>
      </c>
      <c r="H37" s="43">
        <f t="shared" si="2"/>
        <v>658.75251509054328</v>
      </c>
    </row>
    <row r="38" spans="2:11">
      <c r="B38" s="18" t="s">
        <v>122</v>
      </c>
      <c r="C38" s="41">
        <v>10544</v>
      </c>
      <c r="D38" s="41">
        <v>497</v>
      </c>
      <c r="E38" s="68">
        <v>0</v>
      </c>
      <c r="F38" s="43">
        <v>3274</v>
      </c>
      <c r="G38" s="43">
        <f t="shared" si="1"/>
        <v>31.050834597875571</v>
      </c>
      <c r="H38" s="43">
        <f t="shared" si="2"/>
        <v>658.75251509054328</v>
      </c>
    </row>
    <row r="40" spans="2:11">
      <c r="B40" s="24"/>
      <c r="C40" s="24"/>
      <c r="D40" s="24"/>
      <c r="E40" s="24"/>
      <c r="F40" s="24"/>
      <c r="G40" s="24"/>
      <c r="H40" s="24"/>
      <c r="I40" s="24"/>
      <c r="J40" s="24"/>
      <c r="K40" s="24"/>
    </row>
    <row r="41" spans="2:11">
      <c r="B41" s="24"/>
      <c r="C41" s="24"/>
      <c r="D41" s="24"/>
      <c r="E41" s="24"/>
      <c r="F41" s="24"/>
      <c r="G41" s="24"/>
      <c r="H41" s="24"/>
      <c r="I41" s="24"/>
      <c r="J41" s="24"/>
      <c r="K41" s="24"/>
    </row>
    <row r="42" spans="2:11">
      <c r="B42" s="24"/>
      <c r="C42" s="24"/>
      <c r="D42" s="24"/>
      <c r="E42" s="24"/>
      <c r="F42" s="24"/>
      <c r="G42" s="24"/>
      <c r="H42" s="24"/>
      <c r="I42" s="24"/>
      <c r="J42" s="24"/>
      <c r="K42" s="24"/>
    </row>
  </sheetData>
  <mergeCells count="2">
    <mergeCell ref="B4:H4"/>
    <mergeCell ref="D1:N1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"/>
  <sheetViews>
    <sheetView workbookViewId="0">
      <selection activeCell="E13" sqref="E13"/>
    </sheetView>
  </sheetViews>
  <sheetFormatPr defaultRowHeight="14.4"/>
  <cols>
    <col min="1" max="1" width="1.44140625" customWidth="1"/>
    <col min="2" max="2" width="25.44140625" customWidth="1"/>
    <col min="3" max="3" width="14.5546875" customWidth="1"/>
    <col min="4" max="4" width="13.6640625" customWidth="1"/>
    <col min="5" max="5" width="12.33203125" customWidth="1"/>
    <col min="6" max="6" width="14.109375" customWidth="1"/>
    <col min="7" max="7" width="11.33203125" customWidth="1"/>
    <col min="8" max="8" width="10.5546875" customWidth="1"/>
  </cols>
  <sheetData>
    <row r="1" spans="2:8" ht="17.399999999999999">
      <c r="B1" s="2"/>
      <c r="C1" s="2"/>
      <c r="D1" s="138" t="s">
        <v>11</v>
      </c>
      <c r="E1" s="138"/>
      <c r="F1" s="3"/>
      <c r="G1" s="3"/>
      <c r="H1" s="3"/>
    </row>
    <row r="2" spans="2:8" ht="17.399999999999999">
      <c r="B2" s="2"/>
      <c r="C2" s="2"/>
      <c r="D2" s="2"/>
      <c r="E2" s="2"/>
      <c r="F2" s="3"/>
      <c r="G2" s="3"/>
      <c r="H2" s="3" t="s">
        <v>203</v>
      </c>
    </row>
    <row r="3" spans="2:8" ht="15.6">
      <c r="B3" s="233" t="s">
        <v>201</v>
      </c>
      <c r="C3" s="233"/>
      <c r="D3" s="233"/>
      <c r="E3" s="233"/>
      <c r="F3" s="233"/>
      <c r="G3" s="233"/>
      <c r="H3" s="233"/>
    </row>
    <row r="4" spans="2:8" ht="15.6">
      <c r="B4" s="32"/>
      <c r="C4" s="32"/>
      <c r="D4" s="32"/>
      <c r="E4" s="32"/>
      <c r="F4" s="32"/>
      <c r="G4" s="32"/>
      <c r="H4" s="32"/>
    </row>
    <row r="5" spans="2:8" ht="15.6">
      <c r="B5" s="32"/>
      <c r="C5" s="32"/>
      <c r="D5" s="32"/>
      <c r="E5" s="32"/>
      <c r="F5" s="32"/>
      <c r="G5" s="32"/>
      <c r="H5" s="32"/>
    </row>
    <row r="6" spans="2:8">
      <c r="B6" s="122"/>
      <c r="C6" s="122"/>
      <c r="D6" s="122"/>
      <c r="E6" s="122"/>
      <c r="F6" s="123"/>
      <c r="G6" s="123"/>
      <c r="H6" s="123"/>
    </row>
    <row r="7" spans="2:8" ht="55.2">
      <c r="B7" s="124" t="s">
        <v>7</v>
      </c>
      <c r="C7" s="124" t="s">
        <v>146</v>
      </c>
      <c r="D7" s="124" t="s">
        <v>48</v>
      </c>
      <c r="E7" s="124" t="s">
        <v>45</v>
      </c>
      <c r="F7" s="124" t="s">
        <v>147</v>
      </c>
      <c r="G7" s="124" t="s">
        <v>24</v>
      </c>
      <c r="H7" s="124" t="s">
        <v>46</v>
      </c>
    </row>
    <row r="8" spans="2:8">
      <c r="B8" s="124">
        <v>1</v>
      </c>
      <c r="C8" s="124">
        <v>2</v>
      </c>
      <c r="D8" s="124">
        <v>3</v>
      </c>
      <c r="E8" s="124">
        <v>4</v>
      </c>
      <c r="F8" s="124">
        <v>5</v>
      </c>
      <c r="G8" s="124" t="s">
        <v>36</v>
      </c>
      <c r="H8" s="124" t="s">
        <v>196</v>
      </c>
    </row>
    <row r="9" spans="2:8">
      <c r="B9" s="125" t="s">
        <v>43</v>
      </c>
      <c r="C9" s="126"/>
      <c r="D9" s="126"/>
      <c r="E9" s="126"/>
      <c r="F9" s="126"/>
      <c r="G9" s="127"/>
      <c r="H9" s="127"/>
    </row>
    <row r="10" spans="2:8">
      <c r="B10" s="128" t="s">
        <v>143</v>
      </c>
      <c r="C10" s="129">
        <f>C11+C12+C13</f>
        <v>3489850</v>
      </c>
      <c r="D10" s="129">
        <f>D11+D12+D13</f>
        <v>5413064</v>
      </c>
      <c r="E10" s="129"/>
      <c r="F10" s="130">
        <f>F11+F12+F13</f>
        <v>5929897</v>
      </c>
      <c r="G10" s="130">
        <f>F10/C10*100</f>
        <v>169.91839190796165</v>
      </c>
      <c r="H10" s="130">
        <f>F10/D10*100</f>
        <v>109.54788267790663</v>
      </c>
    </row>
    <row r="11" spans="2:8" ht="55.2">
      <c r="B11" s="215" t="s">
        <v>221</v>
      </c>
      <c r="C11" s="129">
        <v>84744</v>
      </c>
      <c r="D11" s="129">
        <v>0</v>
      </c>
      <c r="E11" s="129">
        <v>0</v>
      </c>
      <c r="F11" s="130">
        <v>13538</v>
      </c>
      <c r="G11" s="130">
        <f>F11/C11*100</f>
        <v>15.9751722835835</v>
      </c>
      <c r="H11" s="130" t="e">
        <f>F11/D11+100</f>
        <v>#DIV/0!</v>
      </c>
    </row>
    <row r="12" spans="2:8" ht="41.4">
      <c r="B12" s="215" t="s">
        <v>222</v>
      </c>
      <c r="C12" s="129">
        <v>169373</v>
      </c>
      <c r="D12" s="129">
        <v>1916890</v>
      </c>
      <c r="E12" s="129">
        <v>0</v>
      </c>
      <c r="F12" s="130">
        <v>2384128</v>
      </c>
      <c r="G12" s="130">
        <f>F12/C12*100</f>
        <v>1407.619868574094</v>
      </c>
      <c r="H12" s="130">
        <f>F12/D12*100</f>
        <v>124.37479458915222</v>
      </c>
    </row>
    <row r="13" spans="2:8">
      <c r="B13" s="131" t="s">
        <v>148</v>
      </c>
      <c r="C13" s="129">
        <v>3235733</v>
      </c>
      <c r="D13" s="129">
        <v>3496174</v>
      </c>
      <c r="E13" s="129">
        <v>0</v>
      </c>
      <c r="F13" s="130">
        <v>3532231</v>
      </c>
      <c r="G13" s="130">
        <f>F13/C13*100</f>
        <v>109.16324060112501</v>
      </c>
      <c r="H13" s="130">
        <f>F13/D13*100</f>
        <v>101.03132738816775</v>
      </c>
    </row>
  </sheetData>
  <mergeCells count="1">
    <mergeCell ref="B3:H3"/>
  </mergeCells>
  <pageMargins left="0.7" right="0.7" top="0.75" bottom="0.75" header="0.3" footer="0.3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"/>
  <sheetViews>
    <sheetView workbookViewId="0">
      <selection activeCell="K9" sqref="K9"/>
    </sheetView>
  </sheetViews>
  <sheetFormatPr defaultRowHeight="14.4"/>
  <cols>
    <col min="1" max="1" width="3.5546875" customWidth="1"/>
    <col min="2" max="2" width="4.5546875" customWidth="1"/>
    <col min="3" max="3" width="4.6640625" customWidth="1"/>
    <col min="4" max="4" width="5.88671875" customWidth="1"/>
    <col min="5" max="5" width="5.44140625" bestFit="1" customWidth="1"/>
    <col min="6" max="8" width="25.33203125" customWidth="1"/>
    <col min="9" max="9" width="20.6640625" customWidth="1"/>
    <col min="10" max="10" width="25.33203125" customWidth="1"/>
    <col min="11" max="12" width="15.6640625" customWidth="1"/>
  </cols>
  <sheetData>
    <row r="1" spans="2:12" ht="17.399999999999999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5.6">
      <c r="B2" s="233" t="s">
        <v>11</v>
      </c>
      <c r="C2" s="233"/>
      <c r="D2" s="233"/>
      <c r="E2" s="233"/>
      <c r="F2" s="233"/>
      <c r="G2" s="233"/>
      <c r="H2" s="233"/>
      <c r="I2" s="233"/>
      <c r="J2" s="233"/>
      <c r="K2" s="233"/>
      <c r="L2" s="233"/>
    </row>
    <row r="3" spans="2:12" ht="17.399999999999999">
      <c r="B3" s="2"/>
      <c r="C3" s="2"/>
      <c r="D3" s="2"/>
      <c r="E3" s="2"/>
      <c r="F3" s="2"/>
      <c r="G3" s="2"/>
      <c r="H3" s="2"/>
      <c r="I3" s="2"/>
      <c r="J3" s="3"/>
      <c r="K3" s="3"/>
      <c r="L3" s="3" t="s">
        <v>204</v>
      </c>
    </row>
    <row r="4" spans="2:12" ht="15.6">
      <c r="B4" s="233" t="s">
        <v>213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2:12" ht="15.6">
      <c r="B5" s="233" t="s">
        <v>195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2:12" ht="18" thickBot="1">
      <c r="B6" s="2"/>
      <c r="C6" s="2"/>
      <c r="D6" s="2"/>
      <c r="E6" s="2"/>
      <c r="F6" s="2"/>
      <c r="G6" s="2"/>
      <c r="H6" s="2"/>
      <c r="I6" s="2"/>
      <c r="J6" s="3"/>
      <c r="K6" s="3"/>
      <c r="L6" s="3"/>
    </row>
    <row r="7" spans="2:12" ht="26.4">
      <c r="B7" s="250" t="s">
        <v>7</v>
      </c>
      <c r="C7" s="251"/>
      <c r="D7" s="251"/>
      <c r="E7" s="251"/>
      <c r="F7" s="251"/>
      <c r="G7" s="150" t="s">
        <v>149</v>
      </c>
      <c r="H7" s="150" t="s">
        <v>48</v>
      </c>
      <c r="I7" s="150" t="s">
        <v>45</v>
      </c>
      <c r="J7" s="150" t="s">
        <v>150</v>
      </c>
      <c r="K7" s="150" t="s">
        <v>24</v>
      </c>
      <c r="L7" s="151" t="s">
        <v>46</v>
      </c>
    </row>
    <row r="8" spans="2:12">
      <c r="B8" s="253">
        <v>1</v>
      </c>
      <c r="C8" s="254"/>
      <c r="D8" s="254"/>
      <c r="E8" s="254"/>
      <c r="F8" s="254"/>
      <c r="G8" s="31">
        <v>2</v>
      </c>
      <c r="H8" s="31">
        <v>3</v>
      </c>
      <c r="I8" s="31">
        <v>4</v>
      </c>
      <c r="J8" s="31">
        <v>5</v>
      </c>
      <c r="K8" s="31" t="s">
        <v>36</v>
      </c>
      <c r="L8" s="152" t="s">
        <v>196</v>
      </c>
    </row>
    <row r="9" spans="2:12" ht="26.4">
      <c r="B9" s="153">
        <v>8</v>
      </c>
      <c r="C9" s="7"/>
      <c r="D9" s="7"/>
      <c r="E9" s="7"/>
      <c r="F9" s="7" t="s">
        <v>8</v>
      </c>
      <c r="G9" s="5">
        <v>0</v>
      </c>
      <c r="H9" s="5">
        <v>0</v>
      </c>
      <c r="I9" s="5">
        <v>0</v>
      </c>
      <c r="J9" s="23">
        <v>0</v>
      </c>
      <c r="K9" s="23"/>
      <c r="L9" s="154"/>
    </row>
    <row r="10" spans="2:12">
      <c r="B10" s="153"/>
      <c r="C10" s="11">
        <v>84</v>
      </c>
      <c r="D10" s="11"/>
      <c r="E10" s="11"/>
      <c r="F10" s="11" t="s">
        <v>13</v>
      </c>
      <c r="G10" s="5"/>
      <c r="H10" s="5"/>
      <c r="I10" s="5"/>
      <c r="J10" s="23"/>
      <c r="K10" s="23"/>
      <c r="L10" s="154"/>
    </row>
    <row r="11" spans="2:12" ht="52.8">
      <c r="B11" s="155"/>
      <c r="C11" s="8"/>
      <c r="D11" s="8">
        <v>841</v>
      </c>
      <c r="E11" s="8"/>
      <c r="F11" s="19" t="s">
        <v>38</v>
      </c>
      <c r="G11" s="5"/>
      <c r="H11" s="5"/>
      <c r="I11" s="5"/>
      <c r="J11" s="23"/>
      <c r="K11" s="23"/>
      <c r="L11" s="154"/>
    </row>
    <row r="12" spans="2:12" ht="26.4">
      <c r="B12" s="155"/>
      <c r="C12" s="8"/>
      <c r="D12" s="8"/>
      <c r="E12" s="8">
        <v>8413</v>
      </c>
      <c r="F12" s="19" t="s">
        <v>39</v>
      </c>
      <c r="G12" s="5"/>
      <c r="H12" s="5"/>
      <c r="I12" s="5"/>
      <c r="J12" s="23"/>
      <c r="K12" s="23"/>
      <c r="L12" s="154"/>
    </row>
    <row r="13" spans="2:12">
      <c r="B13" s="155"/>
      <c r="C13" s="8"/>
      <c r="D13" s="8"/>
      <c r="E13" s="9" t="s">
        <v>21</v>
      </c>
      <c r="F13" s="12"/>
      <c r="G13" s="5"/>
      <c r="H13" s="5"/>
      <c r="I13" s="5"/>
      <c r="J13" s="23"/>
      <c r="K13" s="23"/>
      <c r="L13" s="154"/>
    </row>
    <row r="14" spans="2:12" ht="26.4">
      <c r="B14" s="156">
        <v>5</v>
      </c>
      <c r="C14" s="10"/>
      <c r="D14" s="10"/>
      <c r="E14" s="10"/>
      <c r="F14" s="13" t="s">
        <v>9</v>
      </c>
      <c r="G14" s="5">
        <v>0</v>
      </c>
      <c r="H14" s="5">
        <v>0</v>
      </c>
      <c r="I14" s="5">
        <v>0</v>
      </c>
      <c r="J14" s="23">
        <v>0</v>
      </c>
      <c r="K14" s="23"/>
      <c r="L14" s="154"/>
    </row>
    <row r="15" spans="2:12" ht="26.4">
      <c r="B15" s="157"/>
      <c r="C15" s="11">
        <v>54</v>
      </c>
      <c r="D15" s="11"/>
      <c r="E15" s="11"/>
      <c r="F15" s="14" t="s">
        <v>14</v>
      </c>
      <c r="G15" s="5"/>
      <c r="H15" s="5"/>
      <c r="I15" s="6"/>
      <c r="J15" s="23"/>
      <c r="K15" s="23"/>
      <c r="L15" s="154"/>
    </row>
    <row r="16" spans="2:12" ht="66">
      <c r="B16" s="157"/>
      <c r="C16" s="11"/>
      <c r="D16" s="11">
        <v>541</v>
      </c>
      <c r="E16" s="19"/>
      <c r="F16" s="19" t="s">
        <v>40</v>
      </c>
      <c r="G16" s="5"/>
      <c r="H16" s="5"/>
      <c r="I16" s="6"/>
      <c r="J16" s="23"/>
      <c r="K16" s="23"/>
      <c r="L16" s="154"/>
    </row>
    <row r="17" spans="2:12" ht="39.6">
      <c r="B17" s="157"/>
      <c r="C17" s="11"/>
      <c r="D17" s="11"/>
      <c r="E17" s="19">
        <v>5413</v>
      </c>
      <c r="F17" s="19" t="s">
        <v>41</v>
      </c>
      <c r="G17" s="5"/>
      <c r="H17" s="5"/>
      <c r="I17" s="6"/>
      <c r="J17" s="23"/>
      <c r="K17" s="23"/>
      <c r="L17" s="154"/>
    </row>
    <row r="18" spans="2:12" ht="15" thickBot="1">
      <c r="B18" s="158"/>
      <c r="C18" s="159"/>
      <c r="D18" s="159"/>
      <c r="E18" s="159"/>
      <c r="F18" s="160" t="s">
        <v>21</v>
      </c>
      <c r="G18" s="161"/>
      <c r="H18" s="161"/>
      <c r="I18" s="161"/>
      <c r="J18" s="162"/>
      <c r="K18" s="162"/>
      <c r="L18" s="163"/>
    </row>
    <row r="20" spans="2:12"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</row>
    <row r="21" spans="2:12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2:12"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</sheetData>
  <mergeCells count="5">
    <mergeCell ref="B2:L2"/>
    <mergeCell ref="B4:L4"/>
    <mergeCell ref="B5:L5"/>
    <mergeCell ref="B7:F7"/>
    <mergeCell ref="B8:F8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0"/>
  <sheetViews>
    <sheetView topLeftCell="A150" workbookViewId="0">
      <selection activeCell="I116" sqref="I116"/>
    </sheetView>
  </sheetViews>
  <sheetFormatPr defaultColWidth="9.109375" defaultRowHeight="13.8"/>
  <cols>
    <col min="1" max="1" width="4.44140625" style="80" customWidth="1"/>
    <col min="2" max="2" width="6.44140625" style="80" customWidth="1"/>
    <col min="3" max="3" width="4.5546875" style="80" customWidth="1"/>
    <col min="4" max="4" width="6.109375" style="82" customWidth="1"/>
    <col min="5" max="5" width="26.44140625" style="80" customWidth="1"/>
    <col min="6" max="6" width="17.5546875" style="81" customWidth="1"/>
    <col min="7" max="7" width="12.6640625" style="81" customWidth="1"/>
    <col min="8" max="8" width="14.6640625" style="81" customWidth="1"/>
    <col min="9" max="9" width="9.5546875" style="81" customWidth="1"/>
    <col min="10" max="16384" width="9.109375" style="80"/>
  </cols>
  <sheetData>
    <row r="1" spans="1:9" ht="30" customHeight="1">
      <c r="A1" s="233" t="s">
        <v>10</v>
      </c>
      <c r="B1" s="233"/>
      <c r="C1" s="233"/>
      <c r="D1" s="233"/>
      <c r="E1" s="233"/>
      <c r="F1" s="233"/>
      <c r="G1" s="233"/>
      <c r="H1" s="233"/>
      <c r="I1" s="233"/>
    </row>
    <row r="2" spans="1:9">
      <c r="A2" s="112"/>
      <c r="B2" s="112"/>
      <c r="C2" s="112"/>
      <c r="D2" s="112"/>
      <c r="E2" s="112"/>
      <c r="F2" s="112"/>
      <c r="G2" s="112"/>
      <c r="H2" s="3"/>
      <c r="I2" s="3" t="s">
        <v>205</v>
      </c>
    </row>
    <row r="3" spans="1:9" ht="18" customHeight="1">
      <c r="A3" s="233" t="s">
        <v>186</v>
      </c>
      <c r="B3" s="233"/>
      <c r="C3" s="233"/>
      <c r="D3" s="233"/>
      <c r="E3" s="233"/>
      <c r="F3" s="233"/>
      <c r="G3" s="233"/>
      <c r="H3" s="233"/>
      <c r="I3" s="233"/>
    </row>
    <row r="4" spans="1:9" ht="15.75" customHeight="1" thickBot="1"/>
    <row r="5" spans="1:9" ht="39.6">
      <c r="A5" s="250" t="s">
        <v>7</v>
      </c>
      <c r="B5" s="251"/>
      <c r="C5" s="251"/>
      <c r="D5" s="251"/>
      <c r="E5" s="251"/>
      <c r="F5" s="150" t="s">
        <v>48</v>
      </c>
      <c r="G5" s="150" t="s">
        <v>45</v>
      </c>
      <c r="H5" s="150" t="s">
        <v>215</v>
      </c>
      <c r="I5" s="151" t="s">
        <v>24</v>
      </c>
    </row>
    <row r="6" spans="1:9" ht="12.75" customHeight="1">
      <c r="A6" s="253">
        <v>1</v>
      </c>
      <c r="B6" s="254"/>
      <c r="C6" s="254"/>
      <c r="D6" s="254"/>
      <c r="E6" s="254"/>
      <c r="F6" s="29">
        <v>2</v>
      </c>
      <c r="G6" s="29">
        <v>3</v>
      </c>
      <c r="H6" s="29">
        <v>4</v>
      </c>
      <c r="I6" s="167" t="s">
        <v>192</v>
      </c>
    </row>
    <row r="7" spans="1:9" ht="30" customHeight="1">
      <c r="A7" s="259">
        <v>4002</v>
      </c>
      <c r="B7" s="256"/>
      <c r="C7" s="256"/>
      <c r="D7" s="256"/>
      <c r="E7" s="164" t="s">
        <v>124</v>
      </c>
      <c r="F7" s="119">
        <f>F8+F97+F117+F132</f>
        <v>3496174</v>
      </c>
      <c r="G7" s="119">
        <v>0</v>
      </c>
      <c r="H7" s="119">
        <f>H8+H117+H132+H141+H159</f>
        <v>3613781</v>
      </c>
      <c r="I7" s="168">
        <f>H7/F7*100</f>
        <v>103.36387719833166</v>
      </c>
    </row>
    <row r="8" spans="1:9" ht="31.95" customHeight="1">
      <c r="A8" s="255" t="s">
        <v>125</v>
      </c>
      <c r="B8" s="256"/>
      <c r="C8" s="256"/>
      <c r="D8" s="256"/>
      <c r="E8" s="34" t="s">
        <v>130</v>
      </c>
      <c r="F8" s="117">
        <f>F10+F58</f>
        <v>3429071</v>
      </c>
      <c r="G8" s="117">
        <v>0</v>
      </c>
      <c r="H8" s="117">
        <f>H9+H58</f>
        <v>3464040</v>
      </c>
      <c r="I8" s="168">
        <f>H8/F8*100</f>
        <v>101.01978057613856</v>
      </c>
    </row>
    <row r="9" spans="1:9" ht="18" customHeight="1">
      <c r="A9" s="257" t="s">
        <v>191</v>
      </c>
      <c r="B9" s="258"/>
      <c r="C9" s="258"/>
      <c r="D9" s="258"/>
      <c r="E9" s="136" t="s">
        <v>126</v>
      </c>
      <c r="F9" s="118">
        <v>2926397</v>
      </c>
      <c r="G9" s="118">
        <v>0</v>
      </c>
      <c r="H9" s="118">
        <v>2959366</v>
      </c>
      <c r="I9" s="168">
        <f>H9/F9*100</f>
        <v>101.12660722383191</v>
      </c>
    </row>
    <row r="10" spans="1:9">
      <c r="A10" s="153">
        <v>3</v>
      </c>
      <c r="B10" s="7"/>
      <c r="C10" s="7"/>
      <c r="D10" s="75"/>
      <c r="E10" s="7" t="s">
        <v>4</v>
      </c>
      <c r="F10" s="93">
        <f>F11+F20+F48+F53</f>
        <v>2926397</v>
      </c>
      <c r="G10" s="93">
        <v>0</v>
      </c>
      <c r="H10" s="93">
        <f>H11+H20+H48+H53</f>
        <v>2959366</v>
      </c>
      <c r="I10" s="168">
        <f>H10/F10*100</f>
        <v>101.12660722383191</v>
      </c>
    </row>
    <row r="11" spans="1:9">
      <c r="A11" s="153"/>
      <c r="B11" s="7">
        <v>31</v>
      </c>
      <c r="C11" s="7"/>
      <c r="D11" s="75"/>
      <c r="E11" s="7" t="s">
        <v>5</v>
      </c>
      <c r="F11" s="93">
        <v>2188812</v>
      </c>
      <c r="G11" s="93">
        <v>0</v>
      </c>
      <c r="H11" s="93">
        <v>2314067</v>
      </c>
      <c r="I11" s="168">
        <f>H12/F12*100</f>
        <v>105.68058219179994</v>
      </c>
    </row>
    <row r="12" spans="1:9">
      <c r="A12" s="155"/>
      <c r="B12" s="8"/>
      <c r="C12" s="9">
        <v>311</v>
      </c>
      <c r="D12" s="67"/>
      <c r="E12" s="9" t="s">
        <v>132</v>
      </c>
      <c r="F12" s="108">
        <v>1790063</v>
      </c>
      <c r="G12" s="108">
        <v>0</v>
      </c>
      <c r="H12" s="108">
        <v>1891749</v>
      </c>
      <c r="I12" s="168">
        <f>H12/F12*100</f>
        <v>105.68058219179994</v>
      </c>
    </row>
    <row r="13" spans="1:9">
      <c r="A13" s="155"/>
      <c r="B13" s="8"/>
      <c r="C13" s="8"/>
      <c r="D13" s="78">
        <v>3111</v>
      </c>
      <c r="E13" s="79" t="s">
        <v>33</v>
      </c>
      <c r="F13" s="92">
        <v>1433843</v>
      </c>
      <c r="G13" s="84">
        <v>0</v>
      </c>
      <c r="H13" s="92">
        <v>1522969</v>
      </c>
      <c r="I13" s="168">
        <f t="shared" ref="I13:I76" si="0">H13/F13*100</f>
        <v>106.21588277098679</v>
      </c>
    </row>
    <row r="14" spans="1:9">
      <c r="A14" s="155"/>
      <c r="B14" s="8"/>
      <c r="C14" s="9"/>
      <c r="D14" s="78">
        <v>3113</v>
      </c>
      <c r="E14" s="79" t="s">
        <v>72</v>
      </c>
      <c r="F14" s="97">
        <v>2654</v>
      </c>
      <c r="G14" s="84">
        <v>0</v>
      </c>
      <c r="H14" s="92">
        <v>1083</v>
      </c>
      <c r="I14" s="168">
        <f t="shared" si="0"/>
        <v>40.806330067822152</v>
      </c>
    </row>
    <row r="15" spans="1:9">
      <c r="A15" s="155"/>
      <c r="B15" s="8"/>
      <c r="C15" s="8"/>
      <c r="D15" s="78">
        <v>3114</v>
      </c>
      <c r="E15" s="79" t="s">
        <v>73</v>
      </c>
      <c r="F15" s="92">
        <v>353566</v>
      </c>
      <c r="G15" s="84">
        <v>0</v>
      </c>
      <c r="H15" s="92">
        <v>367697</v>
      </c>
      <c r="I15" s="168">
        <f t="shared" si="0"/>
        <v>103.9967078282414</v>
      </c>
    </row>
    <row r="16" spans="1:9">
      <c r="A16" s="155"/>
      <c r="B16" s="15"/>
      <c r="C16" s="9">
        <v>312</v>
      </c>
      <c r="D16" s="67"/>
      <c r="E16" s="12" t="s">
        <v>74</v>
      </c>
      <c r="F16" s="108">
        <v>102330</v>
      </c>
      <c r="G16" s="108">
        <v>0</v>
      </c>
      <c r="H16" s="108">
        <v>121907</v>
      </c>
      <c r="I16" s="168">
        <f t="shared" si="0"/>
        <v>119.13124206000197</v>
      </c>
    </row>
    <row r="17" spans="1:9">
      <c r="A17" s="155"/>
      <c r="B17" s="15"/>
      <c r="C17" s="9"/>
      <c r="D17" s="66">
        <v>3121</v>
      </c>
      <c r="E17" s="8" t="s">
        <v>74</v>
      </c>
      <c r="F17" s="97">
        <v>102330</v>
      </c>
      <c r="G17" s="97">
        <v>0</v>
      </c>
      <c r="H17" s="84">
        <v>121907</v>
      </c>
      <c r="I17" s="168">
        <f t="shared" si="0"/>
        <v>119.13124206000197</v>
      </c>
    </row>
    <row r="18" spans="1:9">
      <c r="A18" s="155"/>
      <c r="B18" s="8"/>
      <c r="C18" s="9">
        <v>313</v>
      </c>
      <c r="D18" s="67"/>
      <c r="E18" s="9" t="s">
        <v>75</v>
      </c>
      <c r="F18" s="108">
        <v>296419</v>
      </c>
      <c r="G18" s="108">
        <v>0</v>
      </c>
      <c r="H18" s="108">
        <v>300411</v>
      </c>
      <c r="I18" s="168">
        <f t="shared" si="0"/>
        <v>101.34674228035314</v>
      </c>
    </row>
    <row r="19" spans="1:9" ht="26.4">
      <c r="A19" s="156"/>
      <c r="B19" s="10"/>
      <c r="C19" s="10"/>
      <c r="D19" s="78">
        <v>3132</v>
      </c>
      <c r="E19" s="79" t="s">
        <v>76</v>
      </c>
      <c r="F19" s="92">
        <v>296419</v>
      </c>
      <c r="G19" s="97">
        <v>0</v>
      </c>
      <c r="H19" s="84">
        <v>300411</v>
      </c>
      <c r="I19" s="168">
        <f t="shared" si="0"/>
        <v>101.34674228035314</v>
      </c>
    </row>
    <row r="20" spans="1:9">
      <c r="A20" s="157"/>
      <c r="B20" s="7">
        <v>32</v>
      </c>
      <c r="C20" s="15"/>
      <c r="D20" s="105"/>
      <c r="E20" s="15" t="s">
        <v>12</v>
      </c>
      <c r="F20" s="93">
        <v>629787</v>
      </c>
      <c r="G20" s="93">
        <v>0</v>
      </c>
      <c r="H20" s="93">
        <v>547871</v>
      </c>
      <c r="I20" s="168">
        <f t="shared" si="0"/>
        <v>86.993062733908445</v>
      </c>
    </row>
    <row r="21" spans="1:9">
      <c r="A21" s="157"/>
      <c r="B21" s="11"/>
      <c r="C21" s="9">
        <v>321</v>
      </c>
      <c r="D21" s="67"/>
      <c r="E21" s="9" t="s">
        <v>226</v>
      </c>
      <c r="F21" s="108">
        <v>74404</v>
      </c>
      <c r="G21" s="108">
        <v>0</v>
      </c>
      <c r="H21" s="108">
        <v>65031</v>
      </c>
      <c r="I21" s="168">
        <f t="shared" si="0"/>
        <v>87.402559002204185</v>
      </c>
    </row>
    <row r="22" spans="1:9">
      <c r="A22" s="169"/>
      <c r="B22" s="85"/>
      <c r="C22" s="85"/>
      <c r="D22" s="78">
        <v>3211</v>
      </c>
      <c r="E22" s="79" t="s">
        <v>35</v>
      </c>
      <c r="F22" s="92">
        <v>1460</v>
      </c>
      <c r="G22" s="104">
        <v>0</v>
      </c>
      <c r="H22" s="92">
        <v>836</v>
      </c>
      <c r="I22" s="168">
        <f t="shared" si="0"/>
        <v>57.260273972602739</v>
      </c>
    </row>
    <row r="23" spans="1:9" ht="26.4">
      <c r="A23" s="169"/>
      <c r="B23" s="85"/>
      <c r="C23" s="85"/>
      <c r="D23" s="78">
        <v>3212</v>
      </c>
      <c r="E23" s="79" t="s">
        <v>77</v>
      </c>
      <c r="F23" s="92">
        <v>68232</v>
      </c>
      <c r="G23" s="104">
        <v>0</v>
      </c>
      <c r="H23" s="92">
        <v>60323</v>
      </c>
      <c r="I23" s="168">
        <f>H23/F23*100</f>
        <v>88.408664556219946</v>
      </c>
    </row>
    <row r="24" spans="1:9" ht="26.4">
      <c r="A24" s="169"/>
      <c r="B24" s="85"/>
      <c r="C24" s="85"/>
      <c r="D24" s="78">
        <v>3213</v>
      </c>
      <c r="E24" s="79" t="s">
        <v>78</v>
      </c>
      <c r="F24" s="92">
        <v>4712</v>
      </c>
      <c r="G24" s="104">
        <v>0</v>
      </c>
      <c r="H24" s="92">
        <v>3872</v>
      </c>
      <c r="I24" s="168">
        <f t="shared" si="0"/>
        <v>82.173174872665527</v>
      </c>
    </row>
    <row r="25" spans="1:9" ht="26.4">
      <c r="A25" s="169"/>
      <c r="B25" s="85"/>
      <c r="C25" s="85"/>
      <c r="D25" s="78">
        <v>3214</v>
      </c>
      <c r="E25" s="79" t="s">
        <v>129</v>
      </c>
      <c r="F25" s="92">
        <v>0</v>
      </c>
      <c r="G25" s="104">
        <v>0</v>
      </c>
      <c r="H25" s="92">
        <v>0</v>
      </c>
      <c r="I25" s="168" t="e">
        <f t="shared" si="0"/>
        <v>#DIV/0!</v>
      </c>
    </row>
    <row r="26" spans="1:9">
      <c r="A26" s="169"/>
      <c r="B26" s="85"/>
      <c r="C26" s="50">
        <v>322</v>
      </c>
      <c r="D26" s="51"/>
      <c r="E26" s="52" t="s">
        <v>79</v>
      </c>
      <c r="F26" s="107">
        <v>432632</v>
      </c>
      <c r="G26" s="107">
        <v>0</v>
      </c>
      <c r="H26" s="107">
        <v>367005</v>
      </c>
      <c r="I26" s="168">
        <f t="shared" si="0"/>
        <v>84.830756855711087</v>
      </c>
    </row>
    <row r="27" spans="1:9" ht="27">
      <c r="A27" s="169"/>
      <c r="B27" s="85"/>
      <c r="C27" s="103"/>
      <c r="D27" s="61">
        <v>3221</v>
      </c>
      <c r="E27" s="63" t="s">
        <v>80</v>
      </c>
      <c r="F27" s="84">
        <v>11043</v>
      </c>
      <c r="G27" s="104">
        <v>0</v>
      </c>
      <c r="H27" s="84">
        <v>10649</v>
      </c>
      <c r="I27" s="168">
        <f t="shared" si="0"/>
        <v>96.43212895046635</v>
      </c>
    </row>
    <row r="28" spans="1:9">
      <c r="A28" s="169"/>
      <c r="B28" s="85"/>
      <c r="C28" s="103"/>
      <c r="D28" s="61">
        <v>3222</v>
      </c>
      <c r="E28" s="59" t="s">
        <v>81</v>
      </c>
      <c r="F28" s="84">
        <v>63574</v>
      </c>
      <c r="G28" s="104">
        <v>0</v>
      </c>
      <c r="H28" s="84">
        <v>70481</v>
      </c>
      <c r="I28" s="168">
        <f t="shared" si="0"/>
        <v>110.86450435712713</v>
      </c>
    </row>
    <row r="29" spans="1:9">
      <c r="A29" s="169"/>
      <c r="B29" s="85"/>
      <c r="C29" s="103"/>
      <c r="D29" s="61">
        <v>3223</v>
      </c>
      <c r="E29" s="59" t="s">
        <v>82</v>
      </c>
      <c r="F29" s="84">
        <v>335060</v>
      </c>
      <c r="G29" s="104">
        <v>0</v>
      </c>
      <c r="H29" s="84">
        <v>251040</v>
      </c>
      <c r="I29" s="168">
        <f t="shared" si="0"/>
        <v>74.923894227899481</v>
      </c>
    </row>
    <row r="30" spans="1:9" ht="27">
      <c r="A30" s="169"/>
      <c r="B30" s="85"/>
      <c r="C30" s="103"/>
      <c r="D30" s="61">
        <v>3224</v>
      </c>
      <c r="E30" s="63" t="s">
        <v>83</v>
      </c>
      <c r="F30" s="84">
        <v>10347</v>
      </c>
      <c r="G30" s="104">
        <v>0</v>
      </c>
      <c r="H30" s="84">
        <v>11492</v>
      </c>
      <c r="I30" s="168">
        <f t="shared" si="0"/>
        <v>111.06600947134436</v>
      </c>
    </row>
    <row r="31" spans="1:9">
      <c r="A31" s="169"/>
      <c r="B31" s="85"/>
      <c r="C31" s="85"/>
      <c r="D31" s="61">
        <v>3225</v>
      </c>
      <c r="E31" s="59" t="s">
        <v>84</v>
      </c>
      <c r="F31" s="84">
        <v>2654</v>
      </c>
      <c r="G31" s="104">
        <v>0</v>
      </c>
      <c r="H31" s="84">
        <v>11128</v>
      </c>
      <c r="I31" s="168">
        <f t="shared" si="0"/>
        <v>419.29163526752075</v>
      </c>
    </row>
    <row r="32" spans="1:9" ht="27">
      <c r="A32" s="169"/>
      <c r="B32" s="85"/>
      <c r="C32" s="85"/>
      <c r="D32" s="61">
        <v>3227</v>
      </c>
      <c r="E32" s="63" t="s">
        <v>85</v>
      </c>
      <c r="F32" s="84">
        <v>9954</v>
      </c>
      <c r="G32" s="104">
        <v>0</v>
      </c>
      <c r="H32" s="84">
        <v>12215</v>
      </c>
      <c r="I32" s="168">
        <f t="shared" si="0"/>
        <v>122.71448663853728</v>
      </c>
    </row>
    <row r="33" spans="1:9">
      <c r="A33" s="169"/>
      <c r="B33" s="85"/>
      <c r="C33" s="53">
        <v>323</v>
      </c>
      <c r="D33" s="54"/>
      <c r="E33" s="55" t="s">
        <v>86</v>
      </c>
      <c r="F33" s="107">
        <v>118105</v>
      </c>
      <c r="G33" s="107">
        <v>0</v>
      </c>
      <c r="H33" s="107">
        <v>111621</v>
      </c>
      <c r="I33" s="168">
        <f t="shared" si="0"/>
        <v>94.509969942000765</v>
      </c>
    </row>
    <row r="34" spans="1:9">
      <c r="A34" s="169"/>
      <c r="B34" s="85"/>
      <c r="C34" s="85"/>
      <c r="D34" s="61">
        <v>3231</v>
      </c>
      <c r="E34" s="59" t="s">
        <v>224</v>
      </c>
      <c r="F34" s="84">
        <v>6649</v>
      </c>
      <c r="G34" s="104">
        <v>0</v>
      </c>
      <c r="H34" s="84">
        <v>6516</v>
      </c>
      <c r="I34" s="168">
        <f t="shared" si="0"/>
        <v>97.999699202887641</v>
      </c>
    </row>
    <row r="35" spans="1:9" ht="27">
      <c r="A35" s="169"/>
      <c r="B35" s="85"/>
      <c r="C35" s="85"/>
      <c r="D35" s="61">
        <v>3232</v>
      </c>
      <c r="E35" s="63" t="s">
        <v>88</v>
      </c>
      <c r="F35" s="84">
        <v>23272</v>
      </c>
      <c r="G35" s="104">
        <v>0</v>
      </c>
      <c r="H35" s="84">
        <v>16150</v>
      </c>
      <c r="I35" s="168">
        <f t="shared" si="0"/>
        <v>69.396699896871766</v>
      </c>
    </row>
    <row r="36" spans="1:9">
      <c r="A36" s="169"/>
      <c r="B36" s="85"/>
      <c r="C36" s="85"/>
      <c r="D36" s="61">
        <v>3233</v>
      </c>
      <c r="E36" s="59" t="s">
        <v>89</v>
      </c>
      <c r="F36" s="84">
        <v>3982</v>
      </c>
      <c r="G36" s="104">
        <v>0</v>
      </c>
      <c r="H36" s="84">
        <v>7439</v>
      </c>
      <c r="I36" s="168">
        <f t="shared" si="0"/>
        <v>186.81567051732796</v>
      </c>
    </row>
    <row r="37" spans="1:9">
      <c r="A37" s="169"/>
      <c r="B37" s="85"/>
      <c r="C37" s="85"/>
      <c r="D37" s="61">
        <v>3234</v>
      </c>
      <c r="E37" s="59" t="s">
        <v>90</v>
      </c>
      <c r="F37" s="84">
        <v>49255</v>
      </c>
      <c r="G37" s="104">
        <v>0</v>
      </c>
      <c r="H37" s="84">
        <v>42235</v>
      </c>
      <c r="I37" s="168">
        <f t="shared" si="0"/>
        <v>85.747639833519443</v>
      </c>
    </row>
    <row r="38" spans="1:9">
      <c r="A38" s="169"/>
      <c r="B38" s="85"/>
      <c r="C38" s="85"/>
      <c r="D38" s="61">
        <v>3235</v>
      </c>
      <c r="E38" s="59" t="s">
        <v>91</v>
      </c>
      <c r="F38" s="84">
        <v>1692</v>
      </c>
      <c r="G38" s="104">
        <v>0</v>
      </c>
      <c r="H38" s="84">
        <v>1055</v>
      </c>
      <c r="I38" s="168">
        <f>H38/F38*100</f>
        <v>62.35224586288416</v>
      </c>
    </row>
    <row r="39" spans="1:9">
      <c r="A39" s="169"/>
      <c r="B39" s="85"/>
      <c r="C39" s="85"/>
      <c r="D39" s="61">
        <v>3236</v>
      </c>
      <c r="E39" s="59" t="s">
        <v>223</v>
      </c>
      <c r="F39" s="84">
        <v>7300</v>
      </c>
      <c r="G39" s="104">
        <v>0</v>
      </c>
      <c r="H39" s="84">
        <v>12519</v>
      </c>
      <c r="I39" s="168">
        <f t="shared" si="0"/>
        <v>171.49315068493152</v>
      </c>
    </row>
    <row r="40" spans="1:9">
      <c r="A40" s="169"/>
      <c r="B40" s="85"/>
      <c r="C40" s="85"/>
      <c r="D40" s="61">
        <v>3237</v>
      </c>
      <c r="E40" s="59" t="s">
        <v>93</v>
      </c>
      <c r="F40" s="84">
        <v>22636</v>
      </c>
      <c r="G40" s="104">
        <v>0</v>
      </c>
      <c r="H40" s="84">
        <v>22502</v>
      </c>
      <c r="I40" s="168">
        <f t="shared" si="0"/>
        <v>99.408022618837251</v>
      </c>
    </row>
    <row r="41" spans="1:9">
      <c r="A41" s="169"/>
      <c r="B41" s="85"/>
      <c r="C41" s="85"/>
      <c r="D41" s="61">
        <v>3238</v>
      </c>
      <c r="E41" s="59" t="s">
        <v>128</v>
      </c>
      <c r="F41" s="84">
        <v>2655</v>
      </c>
      <c r="G41" s="104">
        <v>0</v>
      </c>
      <c r="H41" s="84">
        <v>2264</v>
      </c>
      <c r="I41" s="168">
        <f t="shared" si="0"/>
        <v>85.273069679849343</v>
      </c>
    </row>
    <row r="42" spans="1:9">
      <c r="A42" s="169"/>
      <c r="B42" s="85"/>
      <c r="C42" s="85"/>
      <c r="D42" s="61">
        <v>3239</v>
      </c>
      <c r="E42" s="59" t="s">
        <v>94</v>
      </c>
      <c r="F42" s="84">
        <v>664</v>
      </c>
      <c r="G42" s="104">
        <v>0</v>
      </c>
      <c r="H42" s="84">
        <v>941</v>
      </c>
      <c r="I42" s="168">
        <f t="shared" si="0"/>
        <v>141.71686746987953</v>
      </c>
    </row>
    <row r="43" spans="1:9" ht="27">
      <c r="A43" s="169"/>
      <c r="B43" s="85"/>
      <c r="C43" s="53">
        <v>329</v>
      </c>
      <c r="D43" s="54"/>
      <c r="E43" s="217" t="s">
        <v>96</v>
      </c>
      <c r="F43" s="107">
        <v>4646</v>
      </c>
      <c r="G43" s="107">
        <v>0</v>
      </c>
      <c r="H43" s="107">
        <v>4214</v>
      </c>
      <c r="I43" s="168">
        <f t="shared" si="0"/>
        <v>90.701678863538532</v>
      </c>
    </row>
    <row r="44" spans="1:9" ht="40.200000000000003">
      <c r="A44" s="169"/>
      <c r="B44" s="85"/>
      <c r="C44" s="85"/>
      <c r="D44" s="216">
        <v>3291</v>
      </c>
      <c r="E44" s="63" t="s">
        <v>97</v>
      </c>
      <c r="F44" s="84">
        <v>0</v>
      </c>
      <c r="G44" s="104">
        <v>0</v>
      </c>
      <c r="H44" s="84">
        <v>0</v>
      </c>
      <c r="I44" s="168" t="e">
        <f t="shared" si="0"/>
        <v>#DIV/0!</v>
      </c>
    </row>
    <row r="45" spans="1:9">
      <c r="A45" s="169"/>
      <c r="B45" s="85"/>
      <c r="C45" s="85"/>
      <c r="D45" s="61">
        <v>3292</v>
      </c>
      <c r="E45" s="59" t="s">
        <v>98</v>
      </c>
      <c r="F45" s="84">
        <v>531</v>
      </c>
      <c r="G45" s="104">
        <v>0</v>
      </c>
      <c r="H45" s="84">
        <v>511</v>
      </c>
      <c r="I45" s="168">
        <f t="shared" si="0"/>
        <v>96.233521657250478</v>
      </c>
    </row>
    <row r="46" spans="1:9">
      <c r="A46" s="169"/>
      <c r="B46" s="85"/>
      <c r="C46" s="85"/>
      <c r="D46" s="61">
        <v>3295</v>
      </c>
      <c r="E46" s="59" t="s">
        <v>99</v>
      </c>
      <c r="F46" s="84">
        <v>3584</v>
      </c>
      <c r="G46" s="104">
        <v>0</v>
      </c>
      <c r="H46" s="84">
        <v>3660</v>
      </c>
      <c r="I46" s="168">
        <f t="shared" si="0"/>
        <v>102.12053571428572</v>
      </c>
    </row>
    <row r="47" spans="1:9">
      <c r="A47" s="169"/>
      <c r="B47" s="85"/>
      <c r="C47" s="85"/>
      <c r="D47" s="61">
        <v>3299</v>
      </c>
      <c r="E47" s="59" t="s">
        <v>225</v>
      </c>
      <c r="F47" s="84">
        <v>531</v>
      </c>
      <c r="G47" s="104">
        <v>0</v>
      </c>
      <c r="H47" s="84">
        <v>43</v>
      </c>
      <c r="I47" s="168">
        <f t="shared" si="0"/>
        <v>8.0979284369114879</v>
      </c>
    </row>
    <row r="48" spans="1:9">
      <c r="A48" s="170"/>
      <c r="B48" s="56">
        <v>34</v>
      </c>
      <c r="C48" s="57"/>
      <c r="D48" s="58"/>
      <c r="E48" s="57" t="s">
        <v>100</v>
      </c>
      <c r="F48" s="86">
        <v>3092</v>
      </c>
      <c r="G48" s="86">
        <v>0</v>
      </c>
      <c r="H48" s="86">
        <v>2851</v>
      </c>
      <c r="I48" s="168">
        <f t="shared" si="0"/>
        <v>92.20569210866752</v>
      </c>
    </row>
    <row r="49" spans="1:9">
      <c r="A49" s="171"/>
      <c r="B49" s="59"/>
      <c r="C49" s="60">
        <v>343</v>
      </c>
      <c r="D49" s="61"/>
      <c r="E49" s="59" t="s">
        <v>101</v>
      </c>
      <c r="F49" s="84">
        <v>3092</v>
      </c>
      <c r="G49" s="84">
        <v>0</v>
      </c>
      <c r="H49" s="84">
        <v>2851</v>
      </c>
      <c r="I49" s="168">
        <f t="shared" si="0"/>
        <v>92.20569210866752</v>
      </c>
    </row>
    <row r="50" spans="1:9" ht="27">
      <c r="A50" s="171"/>
      <c r="B50" s="59"/>
      <c r="C50" s="59"/>
      <c r="D50" s="61">
        <v>3431</v>
      </c>
      <c r="E50" s="63" t="s">
        <v>102</v>
      </c>
      <c r="F50" s="84">
        <v>2654</v>
      </c>
      <c r="G50" s="84">
        <v>0</v>
      </c>
      <c r="H50" s="84">
        <v>2851</v>
      </c>
      <c r="I50" s="168">
        <f t="shared" si="0"/>
        <v>107.42275810097965</v>
      </c>
    </row>
    <row r="51" spans="1:9">
      <c r="A51" s="171"/>
      <c r="B51" s="59"/>
      <c r="C51" s="59"/>
      <c r="D51" s="61">
        <v>3433</v>
      </c>
      <c r="E51" s="59" t="s">
        <v>103</v>
      </c>
      <c r="F51" s="84">
        <v>0</v>
      </c>
      <c r="G51" s="84">
        <v>0</v>
      </c>
      <c r="H51" s="84">
        <v>0</v>
      </c>
      <c r="I51" s="168" t="e">
        <f t="shared" si="0"/>
        <v>#DIV/0!</v>
      </c>
    </row>
    <row r="52" spans="1:9" ht="27">
      <c r="A52" s="171"/>
      <c r="B52" s="59"/>
      <c r="C52" s="59"/>
      <c r="D52" s="61">
        <v>3434</v>
      </c>
      <c r="E52" s="63" t="s">
        <v>142</v>
      </c>
      <c r="F52" s="84">
        <v>438</v>
      </c>
      <c r="G52" s="84">
        <v>0</v>
      </c>
      <c r="H52" s="84">
        <v>0</v>
      </c>
      <c r="I52" s="168">
        <f t="shared" si="0"/>
        <v>0</v>
      </c>
    </row>
    <row r="53" spans="1:9" ht="40.200000000000003">
      <c r="A53" s="170"/>
      <c r="B53" s="56">
        <v>37</v>
      </c>
      <c r="C53" s="57"/>
      <c r="D53" s="58"/>
      <c r="E53" s="62" t="s">
        <v>105</v>
      </c>
      <c r="F53" s="86">
        <v>104706</v>
      </c>
      <c r="G53" s="86">
        <v>0</v>
      </c>
      <c r="H53" s="86">
        <v>94577</v>
      </c>
      <c r="I53" s="168">
        <f t="shared" si="0"/>
        <v>90.326246824441768</v>
      </c>
    </row>
    <row r="54" spans="1:9" ht="27">
      <c r="A54" s="171"/>
      <c r="B54" s="59"/>
      <c r="C54" s="60">
        <v>372</v>
      </c>
      <c r="D54" s="61"/>
      <c r="E54" s="63" t="s">
        <v>106</v>
      </c>
      <c r="F54" s="84">
        <v>104706</v>
      </c>
      <c r="G54" s="84">
        <v>0</v>
      </c>
      <c r="H54" s="84">
        <v>94577</v>
      </c>
      <c r="I54" s="168">
        <f t="shared" si="0"/>
        <v>90.326246824441768</v>
      </c>
    </row>
    <row r="55" spans="1:9" ht="27">
      <c r="A55" s="171"/>
      <c r="B55" s="59"/>
      <c r="C55" s="59"/>
      <c r="D55" s="61">
        <v>3721</v>
      </c>
      <c r="E55" s="63" t="s">
        <v>107</v>
      </c>
      <c r="F55" s="84">
        <v>98866</v>
      </c>
      <c r="G55" s="84">
        <v>0</v>
      </c>
      <c r="H55" s="84">
        <v>88972</v>
      </c>
      <c r="I55" s="168">
        <f t="shared" si="0"/>
        <v>89.992515121477552</v>
      </c>
    </row>
    <row r="56" spans="1:9" ht="27">
      <c r="A56" s="171"/>
      <c r="B56" s="59"/>
      <c r="C56" s="59"/>
      <c r="D56" s="61">
        <v>3722</v>
      </c>
      <c r="E56" s="63" t="s">
        <v>108</v>
      </c>
      <c r="F56" s="84">
        <v>5840</v>
      </c>
      <c r="G56" s="84">
        <v>0</v>
      </c>
      <c r="H56" s="84">
        <v>5605</v>
      </c>
      <c r="I56" s="168">
        <f t="shared" si="0"/>
        <v>95.976027397260282</v>
      </c>
    </row>
    <row r="57" spans="1:9" ht="27" customHeight="1">
      <c r="A57" s="257" t="s">
        <v>133</v>
      </c>
      <c r="B57" s="258"/>
      <c r="C57" s="258"/>
      <c r="D57" s="258"/>
      <c r="E57" s="134" t="s">
        <v>134</v>
      </c>
      <c r="F57" s="118">
        <v>502674</v>
      </c>
      <c r="G57" s="118">
        <v>0</v>
      </c>
      <c r="H57" s="118">
        <v>504674</v>
      </c>
      <c r="I57" s="168">
        <f t="shared" si="0"/>
        <v>100.39787217958359</v>
      </c>
    </row>
    <row r="58" spans="1:9">
      <c r="A58" s="153">
        <v>3</v>
      </c>
      <c r="B58" s="7"/>
      <c r="C58" s="7"/>
      <c r="D58" s="75"/>
      <c r="E58" s="7" t="s">
        <v>4</v>
      </c>
      <c r="F58" s="93">
        <v>502674</v>
      </c>
      <c r="G58" s="93">
        <v>0</v>
      </c>
      <c r="H58" s="93">
        <f>H59+H88</f>
        <v>504674</v>
      </c>
      <c r="I58" s="168">
        <f t="shared" si="0"/>
        <v>100.39787217958359</v>
      </c>
    </row>
    <row r="59" spans="1:9">
      <c r="A59" s="157"/>
      <c r="B59" s="7">
        <v>32</v>
      </c>
      <c r="C59" s="15"/>
      <c r="D59" s="105"/>
      <c r="E59" s="15" t="s">
        <v>12</v>
      </c>
      <c r="F59" s="93">
        <v>502674</v>
      </c>
      <c r="G59" s="93">
        <v>0</v>
      </c>
      <c r="H59" s="93">
        <v>453882</v>
      </c>
      <c r="I59" s="168">
        <f t="shared" si="0"/>
        <v>90.293510306878815</v>
      </c>
    </row>
    <row r="60" spans="1:9" ht="26.4">
      <c r="A60" s="157"/>
      <c r="B60" s="11"/>
      <c r="C60" s="9">
        <v>321</v>
      </c>
      <c r="D60" s="67"/>
      <c r="E60" s="12" t="s">
        <v>34</v>
      </c>
      <c r="F60" s="108">
        <v>2309</v>
      </c>
      <c r="G60" s="108">
        <v>0</v>
      </c>
      <c r="H60" s="108">
        <v>2309</v>
      </c>
      <c r="I60" s="168">
        <f t="shared" si="0"/>
        <v>100</v>
      </c>
    </row>
    <row r="61" spans="1:9">
      <c r="A61" s="169"/>
      <c r="B61" s="85"/>
      <c r="C61" s="85"/>
      <c r="D61" s="78">
        <v>3211</v>
      </c>
      <c r="E61" s="79" t="s">
        <v>35</v>
      </c>
      <c r="F61" s="92">
        <v>2309</v>
      </c>
      <c r="G61" s="104">
        <v>0</v>
      </c>
      <c r="H61" s="92">
        <v>2309</v>
      </c>
      <c r="I61" s="168">
        <f t="shared" si="0"/>
        <v>100</v>
      </c>
    </row>
    <row r="62" spans="1:9" ht="26.4">
      <c r="A62" s="169"/>
      <c r="B62" s="85"/>
      <c r="C62" s="85"/>
      <c r="D62" s="78">
        <v>3213</v>
      </c>
      <c r="E62" s="79" t="s">
        <v>78</v>
      </c>
      <c r="F62" s="92">
        <v>0</v>
      </c>
      <c r="G62" s="104">
        <v>0</v>
      </c>
      <c r="H62" s="92">
        <v>0</v>
      </c>
      <c r="I62" s="168" t="e">
        <f t="shared" si="0"/>
        <v>#DIV/0!</v>
      </c>
    </row>
    <row r="63" spans="1:9">
      <c r="A63" s="169"/>
      <c r="B63" s="85"/>
      <c r="C63" s="50">
        <v>322</v>
      </c>
      <c r="D63" s="51"/>
      <c r="E63" s="52" t="s">
        <v>79</v>
      </c>
      <c r="F63" s="107">
        <v>413565</v>
      </c>
      <c r="G63" s="107">
        <v>0</v>
      </c>
      <c r="H63" s="107">
        <v>366396</v>
      </c>
      <c r="I63" s="168">
        <f t="shared" si="0"/>
        <v>88.59453773892858</v>
      </c>
    </row>
    <row r="64" spans="1:9" ht="27">
      <c r="A64" s="169"/>
      <c r="B64" s="85"/>
      <c r="C64" s="103"/>
      <c r="D64" s="61">
        <v>3221</v>
      </c>
      <c r="E64" s="63" t="s">
        <v>80</v>
      </c>
      <c r="F64" s="84">
        <v>38490</v>
      </c>
      <c r="G64" s="104">
        <v>0</v>
      </c>
      <c r="H64" s="84">
        <v>44878</v>
      </c>
      <c r="I64" s="168">
        <f t="shared" si="0"/>
        <v>116.59651857625357</v>
      </c>
    </row>
    <row r="65" spans="1:9">
      <c r="A65" s="169"/>
      <c r="B65" s="85"/>
      <c r="C65" s="103"/>
      <c r="D65" s="61">
        <v>3222</v>
      </c>
      <c r="E65" s="59" t="s">
        <v>81</v>
      </c>
      <c r="F65" s="84">
        <v>252439</v>
      </c>
      <c r="G65" s="104">
        <v>0</v>
      </c>
      <c r="H65" s="84">
        <v>248448</v>
      </c>
      <c r="I65" s="168">
        <f t="shared" si="0"/>
        <v>98.419024001838068</v>
      </c>
    </row>
    <row r="66" spans="1:9">
      <c r="A66" s="169"/>
      <c r="B66" s="49"/>
      <c r="C66" s="49"/>
      <c r="D66" s="89">
        <v>3223</v>
      </c>
      <c r="E66" s="48" t="s">
        <v>82</v>
      </c>
      <c r="F66" s="88">
        <v>97419</v>
      </c>
      <c r="G66" s="88">
        <v>0</v>
      </c>
      <c r="H66" s="88">
        <v>31979</v>
      </c>
      <c r="I66" s="168">
        <f t="shared" si="0"/>
        <v>32.826245393609049</v>
      </c>
    </row>
    <row r="67" spans="1:9" ht="27">
      <c r="A67" s="169"/>
      <c r="B67" s="85"/>
      <c r="C67" s="103"/>
      <c r="D67" s="61">
        <v>3224</v>
      </c>
      <c r="E67" s="63" t="s">
        <v>83</v>
      </c>
      <c r="F67" s="84">
        <v>5309</v>
      </c>
      <c r="G67" s="104">
        <v>0</v>
      </c>
      <c r="H67" s="84">
        <v>5266</v>
      </c>
      <c r="I67" s="168">
        <f t="shared" si="0"/>
        <v>99.190054624223023</v>
      </c>
    </row>
    <row r="68" spans="1:9">
      <c r="A68" s="169"/>
      <c r="B68" s="85"/>
      <c r="C68" s="85"/>
      <c r="D68" s="61">
        <v>3225</v>
      </c>
      <c r="E68" s="59" t="s">
        <v>84</v>
      </c>
      <c r="F68" s="84">
        <v>19908</v>
      </c>
      <c r="G68" s="104">
        <v>0</v>
      </c>
      <c r="H68" s="84">
        <v>35825</v>
      </c>
      <c r="I68" s="168">
        <f t="shared" si="0"/>
        <v>179.95278280088408</v>
      </c>
    </row>
    <row r="69" spans="1:9">
      <c r="A69" s="169"/>
      <c r="B69" s="85"/>
      <c r="C69" s="53">
        <v>323</v>
      </c>
      <c r="D69" s="54"/>
      <c r="E69" s="55" t="s">
        <v>86</v>
      </c>
      <c r="F69" s="107">
        <v>82952</v>
      </c>
      <c r="G69" s="107">
        <v>0</v>
      </c>
      <c r="H69" s="107">
        <v>82324</v>
      </c>
      <c r="I69" s="168">
        <f t="shared" si="0"/>
        <v>99.242935673642592</v>
      </c>
    </row>
    <row r="70" spans="1:9" ht="27">
      <c r="A70" s="169"/>
      <c r="B70" s="85"/>
      <c r="C70" s="85"/>
      <c r="D70" s="61">
        <v>3231</v>
      </c>
      <c r="E70" s="63" t="s">
        <v>87</v>
      </c>
      <c r="F70" s="84">
        <v>0</v>
      </c>
      <c r="G70" s="104">
        <v>0</v>
      </c>
      <c r="H70" s="84">
        <v>0</v>
      </c>
      <c r="I70" s="168" t="e">
        <f t="shared" si="0"/>
        <v>#DIV/0!</v>
      </c>
    </row>
    <row r="71" spans="1:9" ht="27">
      <c r="A71" s="169"/>
      <c r="B71" s="85"/>
      <c r="C71" s="85"/>
      <c r="D71" s="61">
        <v>3232</v>
      </c>
      <c r="E71" s="63" t="s">
        <v>88</v>
      </c>
      <c r="F71" s="84">
        <v>3982</v>
      </c>
      <c r="G71" s="104">
        <v>0</v>
      </c>
      <c r="H71" s="84">
        <v>31035</v>
      </c>
      <c r="I71" s="168">
        <f t="shared" si="0"/>
        <v>779.38221998995482</v>
      </c>
    </row>
    <row r="72" spans="1:9">
      <c r="A72" s="169"/>
      <c r="B72" s="85"/>
      <c r="C72" s="85"/>
      <c r="D72" s="61">
        <v>3233</v>
      </c>
      <c r="E72" s="59" t="s">
        <v>89</v>
      </c>
      <c r="F72" s="84">
        <v>0</v>
      </c>
      <c r="G72" s="104">
        <v>0</v>
      </c>
      <c r="H72" s="84">
        <v>0</v>
      </c>
      <c r="I72" s="168" t="e">
        <f t="shared" si="0"/>
        <v>#DIV/0!</v>
      </c>
    </row>
    <row r="73" spans="1:9">
      <c r="A73" s="169"/>
      <c r="B73" s="85"/>
      <c r="C73" s="85"/>
      <c r="D73" s="61">
        <v>3234</v>
      </c>
      <c r="E73" s="59" t="s">
        <v>90</v>
      </c>
      <c r="F73" s="84">
        <v>29863</v>
      </c>
      <c r="G73" s="104">
        <v>0</v>
      </c>
      <c r="H73" s="84">
        <v>20275</v>
      </c>
      <c r="I73" s="168">
        <f t="shared" si="0"/>
        <v>67.893379767605396</v>
      </c>
    </row>
    <row r="74" spans="1:9">
      <c r="A74" s="169"/>
      <c r="B74" s="85"/>
      <c r="C74" s="85"/>
      <c r="D74" s="61">
        <v>3235</v>
      </c>
      <c r="E74" s="59" t="s">
        <v>91</v>
      </c>
      <c r="F74" s="84">
        <v>13272</v>
      </c>
      <c r="G74" s="104">
        <v>0</v>
      </c>
      <c r="H74" s="84">
        <v>11049</v>
      </c>
      <c r="I74" s="168">
        <f t="shared" si="0"/>
        <v>83.250452079566003</v>
      </c>
    </row>
    <row r="75" spans="1:9" ht="27">
      <c r="A75" s="169"/>
      <c r="B75" s="85"/>
      <c r="C75" s="85"/>
      <c r="D75" s="61">
        <v>3236</v>
      </c>
      <c r="E75" s="63" t="s">
        <v>92</v>
      </c>
      <c r="F75" s="84">
        <v>33181</v>
      </c>
      <c r="G75" s="104">
        <v>0</v>
      </c>
      <c r="H75" s="84">
        <v>18049</v>
      </c>
      <c r="I75" s="168">
        <f t="shared" si="0"/>
        <v>54.395587836412403</v>
      </c>
    </row>
    <row r="76" spans="1:9">
      <c r="A76" s="169"/>
      <c r="B76" s="85"/>
      <c r="C76" s="85"/>
      <c r="D76" s="61">
        <v>3237</v>
      </c>
      <c r="E76" s="59" t="s">
        <v>93</v>
      </c>
      <c r="F76" s="84">
        <v>1327</v>
      </c>
      <c r="G76" s="104">
        <v>0</v>
      </c>
      <c r="H76" s="84">
        <v>1400</v>
      </c>
      <c r="I76" s="168">
        <f t="shared" si="0"/>
        <v>105.50113036925394</v>
      </c>
    </row>
    <row r="77" spans="1:9">
      <c r="A77" s="169"/>
      <c r="B77" s="85"/>
      <c r="C77" s="85"/>
      <c r="D77" s="61">
        <v>3238</v>
      </c>
      <c r="E77" s="59" t="s">
        <v>128</v>
      </c>
      <c r="F77" s="84">
        <v>1327</v>
      </c>
      <c r="G77" s="104">
        <v>0</v>
      </c>
      <c r="H77" s="84">
        <v>516</v>
      </c>
      <c r="I77" s="168">
        <f t="shared" ref="I77:I153" si="1">H77/F77*100</f>
        <v>38.88470233609646</v>
      </c>
    </row>
    <row r="78" spans="1:9">
      <c r="A78" s="169"/>
      <c r="B78" s="85"/>
      <c r="C78" s="85"/>
      <c r="D78" s="61">
        <v>3239</v>
      </c>
      <c r="E78" s="59" t="s">
        <v>94</v>
      </c>
      <c r="F78" s="84">
        <v>0</v>
      </c>
      <c r="G78" s="104">
        <v>0</v>
      </c>
      <c r="H78" s="84">
        <v>0</v>
      </c>
      <c r="I78" s="168" t="e">
        <f t="shared" si="1"/>
        <v>#DIV/0!</v>
      </c>
    </row>
    <row r="79" spans="1:9" ht="27">
      <c r="A79" s="169"/>
      <c r="B79" s="85"/>
      <c r="C79" s="53">
        <v>329</v>
      </c>
      <c r="D79" s="54"/>
      <c r="E79" s="217" t="s">
        <v>96</v>
      </c>
      <c r="F79" s="107">
        <v>3848</v>
      </c>
      <c r="G79" s="107">
        <v>0</v>
      </c>
      <c r="H79" s="107">
        <v>2853</v>
      </c>
      <c r="I79" s="168">
        <f t="shared" si="1"/>
        <v>74.142411642411645</v>
      </c>
    </row>
    <row r="80" spans="1:9" ht="40.200000000000003">
      <c r="A80" s="169"/>
      <c r="B80" s="85"/>
      <c r="C80" s="85"/>
      <c r="D80" s="61">
        <v>3291</v>
      </c>
      <c r="E80" s="63" t="s">
        <v>97</v>
      </c>
      <c r="F80" s="84">
        <v>2654</v>
      </c>
      <c r="G80" s="104">
        <v>0</v>
      </c>
      <c r="H80" s="84">
        <v>995</v>
      </c>
      <c r="I80" s="168">
        <f t="shared" si="1"/>
        <v>37.490580256217029</v>
      </c>
    </row>
    <row r="81" spans="1:9">
      <c r="A81" s="169"/>
      <c r="B81" s="85"/>
      <c r="C81" s="85"/>
      <c r="D81" s="61">
        <v>3292</v>
      </c>
      <c r="E81" s="59" t="s">
        <v>98</v>
      </c>
      <c r="F81" s="84">
        <v>265</v>
      </c>
      <c r="G81" s="104">
        <v>0</v>
      </c>
      <c r="H81" s="84">
        <v>624</v>
      </c>
      <c r="I81" s="168">
        <f t="shared" si="1"/>
        <v>235.47169811320754</v>
      </c>
    </row>
    <row r="82" spans="1:9">
      <c r="A82" s="169"/>
      <c r="B82" s="85"/>
      <c r="C82" s="85"/>
      <c r="D82" s="61">
        <v>3295</v>
      </c>
      <c r="E82" s="59" t="s">
        <v>99</v>
      </c>
      <c r="F82" s="84">
        <v>664</v>
      </c>
      <c r="G82" s="104">
        <v>0</v>
      </c>
      <c r="H82" s="84">
        <v>1234</v>
      </c>
      <c r="I82" s="168">
        <f t="shared" si="1"/>
        <v>185.84337349397592</v>
      </c>
    </row>
    <row r="83" spans="1:9" ht="27">
      <c r="A83" s="169"/>
      <c r="B83" s="85"/>
      <c r="C83" s="85"/>
      <c r="D83" s="61">
        <v>3299</v>
      </c>
      <c r="E83" s="63" t="s">
        <v>96</v>
      </c>
      <c r="F83" s="84">
        <v>265</v>
      </c>
      <c r="G83" s="104">
        <v>0</v>
      </c>
      <c r="H83" s="84">
        <v>0</v>
      </c>
      <c r="I83" s="168">
        <f t="shared" si="1"/>
        <v>0</v>
      </c>
    </row>
    <row r="84" spans="1:9">
      <c r="A84" s="170"/>
      <c r="B84" s="56">
        <v>34</v>
      </c>
      <c r="C84" s="57"/>
      <c r="D84" s="58"/>
      <c r="E84" s="57" t="s">
        <v>100</v>
      </c>
      <c r="F84" s="86">
        <v>0</v>
      </c>
      <c r="G84" s="86">
        <v>0</v>
      </c>
      <c r="H84" s="86"/>
      <c r="I84" s="168" t="e">
        <f t="shared" si="1"/>
        <v>#DIV/0!</v>
      </c>
    </row>
    <row r="85" spans="1:9" ht="18.600000000000001" customHeight="1">
      <c r="A85" s="171"/>
      <c r="B85" s="59"/>
      <c r="C85" s="60">
        <v>343</v>
      </c>
      <c r="D85" s="61"/>
      <c r="E85" s="63" t="s">
        <v>101</v>
      </c>
      <c r="F85" s="84">
        <v>0</v>
      </c>
      <c r="G85" s="84">
        <v>0</v>
      </c>
      <c r="H85" s="84"/>
      <c r="I85" s="168" t="e">
        <f t="shared" si="1"/>
        <v>#DIV/0!</v>
      </c>
    </row>
    <row r="86" spans="1:9" ht="27.6" customHeight="1">
      <c r="A86" s="171"/>
      <c r="B86" s="59"/>
      <c r="C86" s="60"/>
      <c r="D86" s="61">
        <v>3431</v>
      </c>
      <c r="E86" s="63" t="s">
        <v>102</v>
      </c>
      <c r="F86" s="84">
        <v>0</v>
      </c>
      <c r="G86" s="84">
        <v>0</v>
      </c>
      <c r="H86" s="84"/>
      <c r="I86" s="168" t="e">
        <f t="shared" si="1"/>
        <v>#DIV/0!</v>
      </c>
    </row>
    <row r="87" spans="1:9" ht="29.4" customHeight="1">
      <c r="A87" s="171"/>
      <c r="B87" s="59"/>
      <c r="C87" s="59"/>
      <c r="D87" s="61">
        <v>3434</v>
      </c>
      <c r="E87" s="63" t="s">
        <v>142</v>
      </c>
      <c r="F87" s="84">
        <v>0</v>
      </c>
      <c r="G87" s="84">
        <v>0</v>
      </c>
      <c r="H87" s="84"/>
      <c r="I87" s="168" t="e">
        <f t="shared" si="1"/>
        <v>#DIV/0!</v>
      </c>
    </row>
    <row r="88" spans="1:9" ht="29.4" customHeight="1">
      <c r="A88" s="171"/>
      <c r="B88" s="57">
        <v>36</v>
      </c>
      <c r="C88" s="59"/>
      <c r="D88" s="61"/>
      <c r="E88" s="62" t="s">
        <v>228</v>
      </c>
      <c r="F88" s="86">
        <v>0</v>
      </c>
      <c r="G88" s="86">
        <v>0</v>
      </c>
      <c r="H88" s="86">
        <v>50792</v>
      </c>
      <c r="I88" s="168"/>
    </row>
    <row r="89" spans="1:9" ht="29.4" customHeight="1">
      <c r="A89" s="171"/>
      <c r="B89" s="57"/>
      <c r="C89" s="59">
        <v>369</v>
      </c>
      <c r="D89" s="61"/>
      <c r="E89" s="63" t="s">
        <v>61</v>
      </c>
      <c r="F89" s="84">
        <v>0</v>
      </c>
      <c r="G89" s="84">
        <v>0</v>
      </c>
      <c r="H89" s="84">
        <v>50792</v>
      </c>
      <c r="I89" s="168"/>
    </row>
    <row r="90" spans="1:9" ht="29.4" customHeight="1">
      <c r="A90" s="171"/>
      <c r="B90" s="57"/>
      <c r="C90" s="59"/>
      <c r="D90" s="61">
        <v>3691</v>
      </c>
      <c r="E90" s="63" t="s">
        <v>229</v>
      </c>
      <c r="F90" s="84">
        <v>0</v>
      </c>
      <c r="G90" s="84">
        <v>0</v>
      </c>
      <c r="H90" s="84">
        <v>50792</v>
      </c>
      <c r="I90" s="168"/>
    </row>
    <row r="91" spans="1:9" ht="40.200000000000003">
      <c r="A91" s="171"/>
      <c r="B91" s="56">
        <v>37</v>
      </c>
      <c r="C91" s="59"/>
      <c r="D91" s="61"/>
      <c r="E91" s="62" t="s">
        <v>105</v>
      </c>
      <c r="F91" s="84">
        <v>0</v>
      </c>
      <c r="G91" s="84">
        <v>0</v>
      </c>
      <c r="H91" s="84"/>
      <c r="I91" s="168" t="e">
        <f t="shared" si="1"/>
        <v>#DIV/0!</v>
      </c>
    </row>
    <row r="92" spans="1:9" ht="27">
      <c r="A92" s="171"/>
      <c r="B92" s="59"/>
      <c r="C92" s="59">
        <v>372</v>
      </c>
      <c r="D92" s="61"/>
      <c r="E92" s="63" t="s">
        <v>106</v>
      </c>
      <c r="F92" s="84">
        <v>0</v>
      </c>
      <c r="G92" s="84">
        <v>0</v>
      </c>
      <c r="H92" s="84"/>
      <c r="I92" s="168" t="e">
        <f t="shared" si="1"/>
        <v>#DIV/0!</v>
      </c>
    </row>
    <row r="93" spans="1:9" ht="27">
      <c r="A93" s="171"/>
      <c r="B93" s="59"/>
      <c r="C93" s="59"/>
      <c r="D93" s="61">
        <v>3721</v>
      </c>
      <c r="E93" s="63" t="s">
        <v>107</v>
      </c>
      <c r="F93" s="84">
        <v>0</v>
      </c>
      <c r="G93" s="84">
        <v>0</v>
      </c>
      <c r="H93" s="84"/>
      <c r="I93" s="168" t="e">
        <f t="shared" si="1"/>
        <v>#DIV/0!</v>
      </c>
    </row>
    <row r="94" spans="1:9" ht="27">
      <c r="A94" s="171"/>
      <c r="B94" s="59"/>
      <c r="C94" s="59"/>
      <c r="D94" s="61">
        <v>3722</v>
      </c>
      <c r="E94" s="63" t="s">
        <v>108</v>
      </c>
      <c r="F94" s="84">
        <v>0</v>
      </c>
      <c r="G94" s="84">
        <v>0</v>
      </c>
      <c r="H94" s="84"/>
      <c r="I94" s="168" t="e">
        <f t="shared" si="1"/>
        <v>#DIV/0!</v>
      </c>
    </row>
    <row r="95" spans="1:9" ht="40.200000000000003" customHeight="1">
      <c r="A95" s="255" t="s">
        <v>135</v>
      </c>
      <c r="B95" s="260"/>
      <c r="C95" s="260"/>
      <c r="D95" s="260"/>
      <c r="E95" s="113" t="s">
        <v>187</v>
      </c>
      <c r="F95" s="114">
        <v>67103</v>
      </c>
      <c r="G95" s="114"/>
      <c r="H95" s="114"/>
      <c r="I95" s="168">
        <f t="shared" si="1"/>
        <v>0</v>
      </c>
    </row>
    <row r="96" spans="1:9" ht="41.4" customHeight="1">
      <c r="A96" s="257" t="s">
        <v>136</v>
      </c>
      <c r="B96" s="258"/>
      <c r="C96" s="258"/>
      <c r="D96" s="258"/>
      <c r="E96" s="134" t="s">
        <v>137</v>
      </c>
      <c r="F96" s="118">
        <v>3716</v>
      </c>
      <c r="G96" s="118">
        <v>0</v>
      </c>
      <c r="H96" s="118">
        <v>0</v>
      </c>
      <c r="I96" s="168">
        <f t="shared" si="1"/>
        <v>0</v>
      </c>
    </row>
    <row r="97" spans="1:9">
      <c r="A97" s="153">
        <v>3</v>
      </c>
      <c r="B97" s="7"/>
      <c r="C97" s="7"/>
      <c r="D97" s="75"/>
      <c r="E97" s="7" t="s">
        <v>4</v>
      </c>
      <c r="F97" s="93">
        <v>3716</v>
      </c>
      <c r="G97" s="93">
        <v>0</v>
      </c>
      <c r="H97" s="93">
        <v>0</v>
      </c>
      <c r="I97" s="168">
        <f t="shared" si="1"/>
        <v>0</v>
      </c>
    </row>
    <row r="98" spans="1:9">
      <c r="A98" s="153"/>
      <c r="B98" s="7">
        <v>31</v>
      </c>
      <c r="C98" s="7"/>
      <c r="D98" s="75"/>
      <c r="E98" s="7" t="s">
        <v>5</v>
      </c>
      <c r="F98" s="93">
        <v>0</v>
      </c>
      <c r="G98" s="93">
        <v>0</v>
      </c>
      <c r="H98" s="93">
        <v>0</v>
      </c>
      <c r="I98" s="168" t="e">
        <f t="shared" si="1"/>
        <v>#DIV/0!</v>
      </c>
    </row>
    <row r="99" spans="1:9">
      <c r="A99" s="153"/>
      <c r="B99" s="7"/>
      <c r="C99" s="11">
        <v>311</v>
      </c>
      <c r="D99" s="75"/>
      <c r="E99" s="11" t="s">
        <v>127</v>
      </c>
      <c r="F99" s="93">
        <v>0</v>
      </c>
      <c r="G99" s="93">
        <v>0</v>
      </c>
      <c r="H99" s="93">
        <v>0</v>
      </c>
      <c r="I99" s="168" t="e">
        <f t="shared" si="1"/>
        <v>#DIV/0!</v>
      </c>
    </row>
    <row r="100" spans="1:9">
      <c r="A100" s="153"/>
      <c r="B100" s="7"/>
      <c r="C100" s="7"/>
      <c r="D100" s="165">
        <v>3111</v>
      </c>
      <c r="E100" s="11" t="s">
        <v>33</v>
      </c>
      <c r="F100" s="93">
        <v>0</v>
      </c>
      <c r="G100" s="93">
        <v>0</v>
      </c>
      <c r="H100" s="97">
        <v>0</v>
      </c>
      <c r="I100" s="168" t="e">
        <f t="shared" si="1"/>
        <v>#DIV/0!</v>
      </c>
    </row>
    <row r="101" spans="1:9">
      <c r="A101" s="153"/>
      <c r="B101" s="7"/>
      <c r="C101" s="11">
        <v>312</v>
      </c>
      <c r="D101" s="165"/>
      <c r="E101" s="11" t="s">
        <v>165</v>
      </c>
      <c r="F101" s="93">
        <v>0</v>
      </c>
      <c r="G101" s="93">
        <v>0</v>
      </c>
      <c r="H101" s="93">
        <v>0</v>
      </c>
      <c r="I101" s="168" t="e">
        <f t="shared" si="1"/>
        <v>#DIV/0!</v>
      </c>
    </row>
    <row r="102" spans="1:9">
      <c r="A102" s="153"/>
      <c r="B102" s="7"/>
      <c r="C102" s="7"/>
      <c r="D102" s="165">
        <v>3121</v>
      </c>
      <c r="E102" s="11" t="s">
        <v>165</v>
      </c>
      <c r="F102" s="93">
        <v>0</v>
      </c>
      <c r="G102" s="93">
        <v>0</v>
      </c>
      <c r="H102" s="97">
        <v>0</v>
      </c>
      <c r="I102" s="168" t="e">
        <f t="shared" si="1"/>
        <v>#DIV/0!</v>
      </c>
    </row>
    <row r="103" spans="1:9">
      <c r="A103" s="153"/>
      <c r="B103" s="7"/>
      <c r="C103" s="11">
        <v>313</v>
      </c>
      <c r="D103" s="165"/>
      <c r="E103" s="9" t="s">
        <v>75</v>
      </c>
      <c r="F103" s="93">
        <v>0</v>
      </c>
      <c r="G103" s="93">
        <v>0</v>
      </c>
      <c r="H103" s="93">
        <v>0</v>
      </c>
      <c r="I103" s="168" t="e">
        <f t="shared" si="1"/>
        <v>#DIV/0!</v>
      </c>
    </row>
    <row r="104" spans="1:9" ht="26.4">
      <c r="A104" s="153"/>
      <c r="B104" s="7"/>
      <c r="C104" s="7"/>
      <c r="D104" s="165">
        <v>3132</v>
      </c>
      <c r="E104" s="79" t="s">
        <v>76</v>
      </c>
      <c r="F104" s="93">
        <v>0</v>
      </c>
      <c r="G104" s="93">
        <v>0</v>
      </c>
      <c r="H104" s="97">
        <v>0</v>
      </c>
      <c r="I104" s="168" t="e">
        <f t="shared" si="1"/>
        <v>#DIV/0!</v>
      </c>
    </row>
    <row r="105" spans="1:9">
      <c r="A105" s="157"/>
      <c r="B105" s="7">
        <v>32</v>
      </c>
      <c r="C105" s="15"/>
      <c r="D105" s="105"/>
      <c r="E105" s="15" t="s">
        <v>12</v>
      </c>
      <c r="F105" s="93">
        <v>3716</v>
      </c>
      <c r="G105" s="93">
        <v>0</v>
      </c>
      <c r="H105" s="93">
        <v>0</v>
      </c>
      <c r="I105" s="168">
        <f t="shared" si="1"/>
        <v>0</v>
      </c>
    </row>
    <row r="106" spans="1:9">
      <c r="A106" s="157"/>
      <c r="B106" s="7"/>
      <c r="C106" s="8">
        <v>321</v>
      </c>
      <c r="D106" s="105"/>
      <c r="E106" s="8" t="s">
        <v>34</v>
      </c>
      <c r="F106" s="93">
        <v>0</v>
      </c>
      <c r="G106" s="93">
        <v>0</v>
      </c>
      <c r="H106" s="93">
        <v>0</v>
      </c>
      <c r="I106" s="168" t="e">
        <f t="shared" si="1"/>
        <v>#DIV/0!</v>
      </c>
    </row>
    <row r="107" spans="1:9" ht="26.4">
      <c r="A107" s="157"/>
      <c r="B107" s="7"/>
      <c r="C107" s="15"/>
      <c r="D107" s="66">
        <v>3212</v>
      </c>
      <c r="E107" s="19" t="s">
        <v>77</v>
      </c>
      <c r="F107" s="93">
        <v>0</v>
      </c>
      <c r="G107" s="93">
        <v>0</v>
      </c>
      <c r="H107" s="97">
        <v>0</v>
      </c>
      <c r="I107" s="168" t="e">
        <f t="shared" si="1"/>
        <v>#DIV/0!</v>
      </c>
    </row>
    <row r="108" spans="1:9">
      <c r="A108" s="157"/>
      <c r="B108" s="7"/>
      <c r="C108" s="8">
        <v>322</v>
      </c>
      <c r="D108" s="66"/>
      <c r="E108" s="19" t="s">
        <v>79</v>
      </c>
      <c r="F108" s="97">
        <v>3716</v>
      </c>
      <c r="G108" s="97">
        <v>0</v>
      </c>
      <c r="H108" s="97">
        <v>0</v>
      </c>
      <c r="I108" s="168">
        <f t="shared" si="1"/>
        <v>0</v>
      </c>
    </row>
    <row r="109" spans="1:9">
      <c r="A109" s="157"/>
      <c r="B109" s="7"/>
      <c r="C109" s="15"/>
      <c r="D109" s="66">
        <v>3222</v>
      </c>
      <c r="E109" s="19" t="s">
        <v>81</v>
      </c>
      <c r="F109" s="97">
        <v>3716</v>
      </c>
      <c r="G109" s="93">
        <v>0</v>
      </c>
      <c r="H109" s="97">
        <v>0</v>
      </c>
      <c r="I109" s="168">
        <f t="shared" si="1"/>
        <v>0</v>
      </c>
    </row>
    <row r="110" spans="1:9" ht="27">
      <c r="A110" s="172">
        <v>4</v>
      </c>
      <c r="B110" s="56"/>
      <c r="C110" s="56"/>
      <c r="D110" s="58"/>
      <c r="E110" s="62" t="s">
        <v>6</v>
      </c>
      <c r="F110" s="84">
        <v>0</v>
      </c>
      <c r="G110" s="84">
        <v>0</v>
      </c>
      <c r="H110" s="84">
        <v>0</v>
      </c>
      <c r="I110" s="168" t="e">
        <f t="shared" si="1"/>
        <v>#DIV/0!</v>
      </c>
    </row>
    <row r="111" spans="1:9" ht="40.200000000000003">
      <c r="A111" s="173"/>
      <c r="B111" s="56">
        <v>42</v>
      </c>
      <c r="C111" s="56"/>
      <c r="D111" s="58"/>
      <c r="E111" s="62" t="s">
        <v>113</v>
      </c>
      <c r="F111" s="86">
        <v>0</v>
      </c>
      <c r="G111" s="86">
        <v>0</v>
      </c>
      <c r="H111" s="86">
        <v>0</v>
      </c>
      <c r="I111" s="168" t="e">
        <f t="shared" si="1"/>
        <v>#DIV/0!</v>
      </c>
    </row>
    <row r="112" spans="1:9">
      <c r="A112" s="173"/>
      <c r="B112" s="60"/>
      <c r="C112" s="60">
        <v>422</v>
      </c>
      <c r="D112" s="61"/>
      <c r="E112" s="59" t="s">
        <v>114</v>
      </c>
      <c r="F112" s="84">
        <v>0</v>
      </c>
      <c r="G112" s="84">
        <v>0</v>
      </c>
      <c r="H112" s="84">
        <v>0</v>
      </c>
      <c r="I112" s="168" t="e">
        <f t="shared" si="1"/>
        <v>#DIV/0!</v>
      </c>
    </row>
    <row r="113" spans="1:9">
      <c r="A113" s="173"/>
      <c r="B113" s="60"/>
      <c r="C113" s="60"/>
      <c r="D113" s="61">
        <v>4223</v>
      </c>
      <c r="E113" s="59" t="s">
        <v>160</v>
      </c>
      <c r="F113" s="84">
        <v>0</v>
      </c>
      <c r="G113" s="84">
        <v>0</v>
      </c>
      <c r="H113" s="84">
        <v>0</v>
      </c>
      <c r="I113" s="168" t="e">
        <f t="shared" si="1"/>
        <v>#DIV/0!</v>
      </c>
    </row>
    <row r="114" spans="1:9">
      <c r="A114" s="173"/>
      <c r="B114" s="60"/>
      <c r="C114" s="60"/>
      <c r="D114" s="61">
        <v>4225</v>
      </c>
      <c r="E114" s="63" t="s">
        <v>166</v>
      </c>
      <c r="F114" s="84">
        <v>0</v>
      </c>
      <c r="G114" s="84">
        <v>0</v>
      </c>
      <c r="H114" s="84">
        <v>0</v>
      </c>
      <c r="I114" s="168" t="e">
        <f t="shared" si="1"/>
        <v>#DIV/0!</v>
      </c>
    </row>
    <row r="115" spans="1:9" ht="27">
      <c r="A115" s="173"/>
      <c r="B115" s="101"/>
      <c r="C115" s="101"/>
      <c r="D115" s="61">
        <v>4227</v>
      </c>
      <c r="E115" s="63" t="s">
        <v>115</v>
      </c>
      <c r="F115" s="84">
        <v>0</v>
      </c>
      <c r="G115" s="84">
        <v>0</v>
      </c>
      <c r="H115" s="84">
        <v>0</v>
      </c>
      <c r="I115" s="168" t="e">
        <f t="shared" si="1"/>
        <v>#DIV/0!</v>
      </c>
    </row>
    <row r="116" spans="1:9" s="102" customFormat="1" ht="21" customHeight="1">
      <c r="A116" s="257" t="s">
        <v>140</v>
      </c>
      <c r="B116" s="258"/>
      <c r="C116" s="258"/>
      <c r="D116" s="258"/>
      <c r="E116" s="134" t="s">
        <v>141</v>
      </c>
      <c r="F116" s="118">
        <v>62890</v>
      </c>
      <c r="G116" s="118">
        <v>0</v>
      </c>
      <c r="H116" s="118">
        <v>64917</v>
      </c>
      <c r="I116" s="168">
        <f t="shared" si="1"/>
        <v>103.22308793130863</v>
      </c>
    </row>
    <row r="117" spans="1:9" s="102" customFormat="1" ht="21" customHeight="1">
      <c r="A117" s="174">
        <v>3</v>
      </c>
      <c r="B117" s="135"/>
      <c r="C117" s="135"/>
      <c r="D117" s="135"/>
      <c r="E117" s="7" t="s">
        <v>4</v>
      </c>
      <c r="F117" s="166">
        <v>62890</v>
      </c>
      <c r="G117" s="166">
        <v>0</v>
      </c>
      <c r="H117" s="166">
        <v>64917</v>
      </c>
      <c r="I117" s="168">
        <f t="shared" si="1"/>
        <v>103.22308793130863</v>
      </c>
    </row>
    <row r="118" spans="1:9" s="102" customFormat="1" ht="21" customHeight="1">
      <c r="A118" s="174"/>
      <c r="B118" s="135">
        <v>32</v>
      </c>
      <c r="C118" s="135"/>
      <c r="D118" s="135"/>
      <c r="E118" s="15" t="s">
        <v>12</v>
      </c>
      <c r="F118" s="166">
        <v>62890</v>
      </c>
      <c r="G118" s="166">
        <v>0</v>
      </c>
      <c r="H118" s="166">
        <v>64917</v>
      </c>
      <c r="I118" s="168">
        <f t="shared" si="1"/>
        <v>103.22308793130863</v>
      </c>
    </row>
    <row r="119" spans="1:9" s="102" customFormat="1" ht="21" customHeight="1">
      <c r="A119" s="174"/>
      <c r="B119" s="135"/>
      <c r="C119" s="135">
        <v>322</v>
      </c>
      <c r="D119" s="135"/>
      <c r="E119" s="52" t="s">
        <v>79</v>
      </c>
      <c r="F119" s="219">
        <v>62492</v>
      </c>
      <c r="G119" s="166">
        <v>0</v>
      </c>
      <c r="H119" s="219">
        <v>64917</v>
      </c>
      <c r="I119" s="168">
        <f t="shared" si="1"/>
        <v>103.88049670357806</v>
      </c>
    </row>
    <row r="120" spans="1:9" s="102" customFormat="1" ht="21" customHeight="1">
      <c r="A120" s="174"/>
      <c r="B120" s="135"/>
      <c r="C120" s="135"/>
      <c r="D120" s="135">
        <v>3222</v>
      </c>
      <c r="E120" s="103" t="s">
        <v>81</v>
      </c>
      <c r="F120" s="219">
        <v>62094</v>
      </c>
      <c r="G120" s="219">
        <v>0</v>
      </c>
      <c r="H120" s="219">
        <v>64917</v>
      </c>
      <c r="I120" s="168">
        <f>H120/F120*100</f>
        <v>104.5463329790318</v>
      </c>
    </row>
    <row r="121" spans="1:9" s="102" customFormat="1" ht="21" customHeight="1">
      <c r="A121" s="174"/>
      <c r="B121" s="135"/>
      <c r="C121" s="135"/>
      <c r="D121" s="135">
        <v>3223</v>
      </c>
      <c r="E121" s="59" t="s">
        <v>82</v>
      </c>
      <c r="F121" s="219">
        <v>398</v>
      </c>
      <c r="G121" s="219">
        <v>0</v>
      </c>
      <c r="H121" s="219">
        <v>0</v>
      </c>
      <c r="I121" s="168">
        <f t="shared" si="1"/>
        <v>0</v>
      </c>
    </row>
    <row r="122" spans="1:9" s="102" customFormat="1" ht="21" customHeight="1">
      <c r="A122" s="174"/>
      <c r="B122" s="135"/>
      <c r="C122" s="135">
        <v>323</v>
      </c>
      <c r="D122" s="135"/>
      <c r="E122" s="55" t="s">
        <v>86</v>
      </c>
      <c r="F122" s="219">
        <v>398</v>
      </c>
      <c r="G122" s="219">
        <v>0</v>
      </c>
      <c r="H122" s="219">
        <v>0</v>
      </c>
      <c r="I122" s="168">
        <f t="shared" si="1"/>
        <v>0</v>
      </c>
    </row>
    <row r="123" spans="1:9" s="102" customFormat="1" ht="21" customHeight="1">
      <c r="A123" s="174"/>
      <c r="B123" s="135"/>
      <c r="C123" s="135"/>
      <c r="D123" s="135">
        <v>3234</v>
      </c>
      <c r="E123" s="59" t="s">
        <v>90</v>
      </c>
      <c r="F123" s="219">
        <v>398</v>
      </c>
      <c r="G123" s="219">
        <v>0</v>
      </c>
      <c r="H123" s="219">
        <v>0</v>
      </c>
      <c r="I123" s="168">
        <f t="shared" si="1"/>
        <v>0</v>
      </c>
    </row>
    <row r="124" spans="1:9" ht="26.25" customHeight="1">
      <c r="A124" s="172">
        <v>4</v>
      </c>
      <c r="B124" s="56"/>
      <c r="C124" s="56"/>
      <c r="D124" s="58"/>
      <c r="E124" s="62" t="s">
        <v>6</v>
      </c>
      <c r="F124" s="86">
        <v>0</v>
      </c>
      <c r="G124" s="86">
        <v>0</v>
      </c>
      <c r="H124" s="86">
        <v>0</v>
      </c>
      <c r="I124" s="168" t="e">
        <f t="shared" si="1"/>
        <v>#DIV/0!</v>
      </c>
    </row>
    <row r="125" spans="1:9" ht="40.200000000000003">
      <c r="A125" s="173"/>
      <c r="B125" s="56">
        <v>42</v>
      </c>
      <c r="C125" s="56"/>
      <c r="D125" s="58"/>
      <c r="E125" s="62" t="s">
        <v>113</v>
      </c>
      <c r="F125" s="86">
        <v>0</v>
      </c>
      <c r="G125" s="86">
        <v>0</v>
      </c>
      <c r="H125" s="86">
        <v>0</v>
      </c>
      <c r="I125" s="168" t="e">
        <f t="shared" si="1"/>
        <v>#DIV/0!</v>
      </c>
    </row>
    <row r="126" spans="1:9">
      <c r="A126" s="173"/>
      <c r="B126" s="60"/>
      <c r="C126" s="60">
        <v>422</v>
      </c>
      <c r="D126" s="61"/>
      <c r="E126" s="59" t="s">
        <v>114</v>
      </c>
      <c r="F126" s="84">
        <v>0</v>
      </c>
      <c r="G126" s="84">
        <v>0</v>
      </c>
      <c r="H126" s="84">
        <v>0</v>
      </c>
      <c r="I126" s="168" t="e">
        <f t="shared" si="1"/>
        <v>#DIV/0!</v>
      </c>
    </row>
    <row r="127" spans="1:9">
      <c r="A127" s="173"/>
      <c r="B127" s="60"/>
      <c r="C127" s="60"/>
      <c r="D127" s="61">
        <v>4222</v>
      </c>
      <c r="E127" s="59" t="s">
        <v>159</v>
      </c>
      <c r="F127" s="84">
        <v>0</v>
      </c>
      <c r="G127" s="84">
        <v>0</v>
      </c>
      <c r="H127" s="84">
        <v>0</v>
      </c>
      <c r="I127" s="168" t="e">
        <f t="shared" si="1"/>
        <v>#DIV/0!</v>
      </c>
    </row>
    <row r="128" spans="1:9">
      <c r="A128" s="173"/>
      <c r="B128" s="60"/>
      <c r="C128" s="60"/>
      <c r="D128" s="61">
        <v>4223</v>
      </c>
      <c r="E128" s="59" t="s">
        <v>160</v>
      </c>
      <c r="F128" s="84">
        <v>0</v>
      </c>
      <c r="G128" s="84">
        <v>0</v>
      </c>
      <c r="H128" s="84">
        <v>0</v>
      </c>
      <c r="I128" s="168" t="e">
        <f t="shared" si="1"/>
        <v>#DIV/0!</v>
      </c>
    </row>
    <row r="129" spans="1:9">
      <c r="A129" s="173"/>
      <c r="B129" s="60"/>
      <c r="C129" s="60"/>
      <c r="D129" s="61">
        <v>4224</v>
      </c>
      <c r="E129" s="59" t="s">
        <v>167</v>
      </c>
      <c r="F129" s="84">
        <v>0</v>
      </c>
      <c r="G129" s="84">
        <v>0</v>
      </c>
      <c r="H129" s="84">
        <v>0</v>
      </c>
      <c r="I129" s="168" t="e">
        <f t="shared" si="1"/>
        <v>#DIV/0!</v>
      </c>
    </row>
    <row r="130" spans="1:9" ht="27">
      <c r="A130" s="173"/>
      <c r="B130" s="101"/>
      <c r="C130" s="101"/>
      <c r="D130" s="61">
        <v>4227</v>
      </c>
      <c r="E130" s="63" t="s">
        <v>115</v>
      </c>
      <c r="F130" s="84">
        <v>0</v>
      </c>
      <c r="G130" s="84">
        <v>0</v>
      </c>
      <c r="H130" s="84">
        <v>0</v>
      </c>
      <c r="I130" s="168" t="e">
        <f t="shared" si="1"/>
        <v>#DIV/0!</v>
      </c>
    </row>
    <row r="131" spans="1:9" ht="14.4">
      <c r="A131" s="257" t="s">
        <v>138</v>
      </c>
      <c r="B131" s="258"/>
      <c r="C131" s="258"/>
      <c r="D131" s="258"/>
      <c r="E131" s="136" t="s">
        <v>139</v>
      </c>
      <c r="F131" s="118">
        <v>497</v>
      </c>
      <c r="G131" s="118">
        <v>0</v>
      </c>
      <c r="H131" s="118">
        <v>3274</v>
      </c>
      <c r="I131" s="168">
        <f t="shared" si="1"/>
        <v>658.75251509054328</v>
      </c>
    </row>
    <row r="132" spans="1:9">
      <c r="A132" s="153">
        <v>3</v>
      </c>
      <c r="B132" s="7"/>
      <c r="C132" s="7"/>
      <c r="D132" s="75"/>
      <c r="E132" s="7" t="s">
        <v>4</v>
      </c>
      <c r="F132" s="93">
        <v>497</v>
      </c>
      <c r="G132" s="93">
        <v>0</v>
      </c>
      <c r="H132" s="93">
        <v>2046</v>
      </c>
      <c r="I132" s="168">
        <f t="shared" si="1"/>
        <v>411.67002012072436</v>
      </c>
    </row>
    <row r="133" spans="1:9">
      <c r="A133" s="153"/>
      <c r="B133" s="7">
        <v>32</v>
      </c>
      <c r="C133" s="7"/>
      <c r="D133" s="75"/>
      <c r="E133" s="7" t="s">
        <v>12</v>
      </c>
      <c r="F133" s="93">
        <v>497</v>
      </c>
      <c r="G133" s="93">
        <v>0</v>
      </c>
      <c r="H133" s="93">
        <v>1946</v>
      </c>
      <c r="I133" s="168">
        <f>H133/F133*100</f>
        <v>391.54929577464787</v>
      </c>
    </row>
    <row r="134" spans="1:9">
      <c r="A134" s="153"/>
      <c r="B134" s="7"/>
      <c r="C134" s="11">
        <v>322</v>
      </c>
      <c r="D134" s="75"/>
      <c r="E134" s="11" t="s">
        <v>79</v>
      </c>
      <c r="F134" s="97">
        <v>497</v>
      </c>
      <c r="G134" s="97">
        <v>0</v>
      </c>
      <c r="H134" s="97">
        <v>1946</v>
      </c>
      <c r="I134" s="220">
        <f>H134/F134*100</f>
        <v>391.54929577464787</v>
      </c>
    </row>
    <row r="135" spans="1:9" ht="26.4">
      <c r="A135" s="153"/>
      <c r="B135" s="7"/>
      <c r="C135" s="11"/>
      <c r="D135" s="165">
        <v>3221</v>
      </c>
      <c r="E135" s="11" t="s">
        <v>80</v>
      </c>
      <c r="F135" s="97">
        <v>0</v>
      </c>
      <c r="G135" s="97">
        <v>0</v>
      </c>
      <c r="H135" s="97">
        <v>55</v>
      </c>
      <c r="I135" s="168"/>
    </row>
    <row r="136" spans="1:9">
      <c r="A136" s="153"/>
      <c r="B136" s="7"/>
      <c r="C136" s="7"/>
      <c r="D136" s="165">
        <v>3222</v>
      </c>
      <c r="E136" s="11" t="s">
        <v>81</v>
      </c>
      <c r="F136" s="97">
        <v>497</v>
      </c>
      <c r="G136" s="97">
        <v>0</v>
      </c>
      <c r="H136" s="97">
        <v>1741</v>
      </c>
      <c r="I136" s="168">
        <f>H136/F136*100</f>
        <v>350.30181086519116</v>
      </c>
    </row>
    <row r="137" spans="1:9">
      <c r="A137" s="153"/>
      <c r="B137" s="7"/>
      <c r="C137" s="7"/>
      <c r="D137" s="165">
        <v>3225</v>
      </c>
      <c r="E137" s="11" t="s">
        <v>84</v>
      </c>
      <c r="F137" s="97">
        <v>0</v>
      </c>
      <c r="G137" s="97">
        <v>0</v>
      </c>
      <c r="H137" s="97">
        <v>150</v>
      </c>
      <c r="I137" s="168"/>
    </row>
    <row r="138" spans="1:9" s="99" customFormat="1" ht="40.200000000000003">
      <c r="A138" s="175"/>
      <c r="B138" s="91">
        <v>37</v>
      </c>
      <c r="C138" s="91"/>
      <c r="D138" s="91"/>
      <c r="E138" s="100" t="s">
        <v>105</v>
      </c>
      <c r="F138" s="90">
        <v>0</v>
      </c>
      <c r="G138" s="90">
        <v>0</v>
      </c>
      <c r="H138" s="90">
        <v>100</v>
      </c>
      <c r="I138" s="168" t="e">
        <f t="shared" si="1"/>
        <v>#DIV/0!</v>
      </c>
    </row>
    <row r="139" spans="1:9" ht="27">
      <c r="A139" s="171"/>
      <c r="B139" s="48"/>
      <c r="C139" s="48">
        <v>372</v>
      </c>
      <c r="D139" s="47"/>
      <c r="E139" s="218" t="s">
        <v>106</v>
      </c>
      <c r="F139" s="88">
        <v>0</v>
      </c>
      <c r="G139" s="88">
        <v>0</v>
      </c>
      <c r="H139" s="88">
        <v>100</v>
      </c>
      <c r="I139" s="168" t="e">
        <f t="shared" si="1"/>
        <v>#DIV/0!</v>
      </c>
    </row>
    <row r="140" spans="1:9" ht="16.95" customHeight="1">
      <c r="A140" s="171"/>
      <c r="B140" s="48"/>
      <c r="C140" s="48"/>
      <c r="D140" s="47">
        <v>3722</v>
      </c>
      <c r="E140" s="218" t="s">
        <v>227</v>
      </c>
      <c r="F140" s="88">
        <v>0</v>
      </c>
      <c r="G140" s="88">
        <v>0</v>
      </c>
      <c r="H140" s="88">
        <v>100</v>
      </c>
      <c r="I140" s="168" t="e">
        <f t="shared" si="1"/>
        <v>#DIV/0!</v>
      </c>
    </row>
    <row r="141" spans="1:9" ht="27">
      <c r="A141" s="172">
        <v>4</v>
      </c>
      <c r="B141" s="56"/>
      <c r="C141" s="56"/>
      <c r="D141" s="58"/>
      <c r="E141" s="62" t="s">
        <v>6</v>
      </c>
      <c r="F141" s="86">
        <v>0</v>
      </c>
      <c r="G141" s="86">
        <v>0</v>
      </c>
      <c r="H141" s="86">
        <v>1228</v>
      </c>
      <c r="I141" s="168" t="e">
        <f t="shared" si="1"/>
        <v>#DIV/0!</v>
      </c>
    </row>
    <row r="142" spans="1:9" ht="40.200000000000003">
      <c r="A142" s="173"/>
      <c r="B142" s="56">
        <v>42</v>
      </c>
      <c r="C142" s="56"/>
      <c r="D142" s="58"/>
      <c r="E142" s="62" t="s">
        <v>113</v>
      </c>
      <c r="F142" s="86">
        <v>0</v>
      </c>
      <c r="G142" s="86">
        <v>0</v>
      </c>
      <c r="H142" s="86">
        <v>1228</v>
      </c>
      <c r="I142" s="168" t="e">
        <f t="shared" si="1"/>
        <v>#DIV/0!</v>
      </c>
    </row>
    <row r="143" spans="1:9">
      <c r="A143" s="173"/>
      <c r="B143" s="56"/>
      <c r="C143" s="60">
        <v>421</v>
      </c>
      <c r="D143" s="58"/>
      <c r="E143" s="63" t="s">
        <v>219</v>
      </c>
      <c r="F143" s="84">
        <v>0</v>
      </c>
      <c r="G143" s="84">
        <v>0</v>
      </c>
      <c r="H143" s="84">
        <v>1228</v>
      </c>
      <c r="I143" s="168"/>
    </row>
    <row r="144" spans="1:9">
      <c r="A144" s="173"/>
      <c r="B144" s="56"/>
      <c r="C144" s="60"/>
      <c r="D144" s="61">
        <v>4212</v>
      </c>
      <c r="E144" s="63" t="s">
        <v>220</v>
      </c>
      <c r="F144" s="84">
        <v>0</v>
      </c>
      <c r="G144" s="84">
        <v>0</v>
      </c>
      <c r="H144" s="84">
        <v>1228</v>
      </c>
      <c r="I144" s="168"/>
    </row>
    <row r="145" spans="1:15">
      <c r="A145" s="173"/>
      <c r="B145" s="60"/>
      <c r="C145" s="60">
        <v>422</v>
      </c>
      <c r="D145" s="61"/>
      <c r="E145" s="59" t="s">
        <v>114</v>
      </c>
      <c r="F145" s="84">
        <v>0</v>
      </c>
      <c r="G145" s="84">
        <v>0</v>
      </c>
      <c r="H145" s="84">
        <v>0</v>
      </c>
      <c r="I145" s="168" t="e">
        <f t="shared" si="1"/>
        <v>#DIV/0!</v>
      </c>
    </row>
    <row r="146" spans="1:15">
      <c r="A146" s="173"/>
      <c r="B146" s="60"/>
      <c r="C146" s="60"/>
      <c r="D146" s="61">
        <v>4221</v>
      </c>
      <c r="E146" s="59" t="s">
        <v>158</v>
      </c>
      <c r="F146" s="84">
        <v>0</v>
      </c>
      <c r="G146" s="84">
        <v>0</v>
      </c>
      <c r="H146" s="84">
        <v>0</v>
      </c>
      <c r="I146" s="168" t="e">
        <f t="shared" si="1"/>
        <v>#DIV/0!</v>
      </c>
    </row>
    <row r="147" spans="1:15">
      <c r="A147" s="173"/>
      <c r="B147" s="60"/>
      <c r="C147" s="60"/>
      <c r="D147" s="61">
        <v>4224</v>
      </c>
      <c r="E147" s="59" t="s">
        <v>167</v>
      </c>
      <c r="F147" s="84">
        <v>0</v>
      </c>
      <c r="G147" s="84">
        <v>0</v>
      </c>
      <c r="H147" s="84">
        <v>0</v>
      </c>
      <c r="I147" s="168" t="e">
        <f t="shared" si="1"/>
        <v>#DIV/0!</v>
      </c>
    </row>
    <row r="148" spans="1:15">
      <c r="A148" s="173"/>
      <c r="B148" s="60"/>
      <c r="C148" s="60"/>
      <c r="D148" s="61">
        <v>4226</v>
      </c>
      <c r="E148" s="59" t="s">
        <v>168</v>
      </c>
      <c r="F148" s="84">
        <v>0</v>
      </c>
      <c r="G148" s="84">
        <v>0</v>
      </c>
      <c r="H148" s="84">
        <v>0</v>
      </c>
      <c r="I148" s="168" t="e">
        <f t="shared" si="1"/>
        <v>#DIV/0!</v>
      </c>
    </row>
    <row r="149" spans="1:15" ht="27">
      <c r="A149" s="173"/>
      <c r="B149" s="101"/>
      <c r="C149" s="101"/>
      <c r="D149" s="61">
        <v>4227</v>
      </c>
      <c r="E149" s="63" t="s">
        <v>115</v>
      </c>
      <c r="F149" s="84">
        <v>0</v>
      </c>
      <c r="G149" s="84">
        <v>0</v>
      </c>
      <c r="H149" s="84">
        <v>0</v>
      </c>
      <c r="I149" s="168" t="e">
        <f t="shared" si="1"/>
        <v>#DIV/0!</v>
      </c>
    </row>
    <row r="150" spans="1:15">
      <c r="A150" s="173"/>
      <c r="B150" s="60"/>
      <c r="C150" s="60">
        <v>423</v>
      </c>
      <c r="D150" s="61"/>
      <c r="E150" s="59" t="s">
        <v>189</v>
      </c>
      <c r="F150" s="84">
        <v>0</v>
      </c>
      <c r="G150" s="84">
        <v>0</v>
      </c>
      <c r="H150" s="84">
        <v>0</v>
      </c>
      <c r="I150" s="168" t="e">
        <f t="shared" si="1"/>
        <v>#DIV/0!</v>
      </c>
    </row>
    <row r="151" spans="1:15" ht="27">
      <c r="A151" s="173"/>
      <c r="B151" s="60"/>
      <c r="C151" s="60"/>
      <c r="D151" s="61">
        <v>4231</v>
      </c>
      <c r="E151" s="63" t="s">
        <v>169</v>
      </c>
      <c r="F151" s="84">
        <v>0</v>
      </c>
      <c r="G151" s="84">
        <v>0</v>
      </c>
      <c r="H151" s="84">
        <v>0</v>
      </c>
      <c r="I151" s="168" t="e">
        <f t="shared" si="1"/>
        <v>#DIV/0!</v>
      </c>
    </row>
    <row r="152" spans="1:15" ht="27">
      <c r="A152" s="173"/>
      <c r="B152" s="60"/>
      <c r="C152" s="60">
        <v>426</v>
      </c>
      <c r="D152" s="61"/>
      <c r="E152" s="63" t="s">
        <v>172</v>
      </c>
      <c r="F152" s="84">
        <v>0</v>
      </c>
      <c r="G152" s="84">
        <v>0</v>
      </c>
      <c r="H152" s="84">
        <v>0</v>
      </c>
      <c r="I152" s="168" t="e">
        <f t="shared" si="1"/>
        <v>#DIV/0!</v>
      </c>
      <c r="O152" s="80" t="s">
        <v>153</v>
      </c>
    </row>
    <row r="153" spans="1:15" ht="27">
      <c r="A153" s="173"/>
      <c r="B153" s="60"/>
      <c r="C153" s="60"/>
      <c r="D153" s="61">
        <v>4262</v>
      </c>
      <c r="E153" s="63" t="s">
        <v>173</v>
      </c>
      <c r="F153" s="84">
        <v>0</v>
      </c>
      <c r="G153" s="84">
        <v>0</v>
      </c>
      <c r="H153" s="84">
        <v>0</v>
      </c>
      <c r="I153" s="168" t="e">
        <f t="shared" si="1"/>
        <v>#DIV/0!</v>
      </c>
    </row>
    <row r="154" spans="1:15" ht="27">
      <c r="A154" s="173"/>
      <c r="B154" s="56">
        <v>45</v>
      </c>
      <c r="C154" s="56"/>
      <c r="D154" s="58"/>
      <c r="E154" s="62" t="s">
        <v>171</v>
      </c>
      <c r="F154" s="86">
        <v>0</v>
      </c>
      <c r="G154" s="86">
        <v>0</v>
      </c>
      <c r="H154" s="86">
        <v>0</v>
      </c>
      <c r="I154" s="168" t="e">
        <f t="shared" ref="I154:I170" si="2">H154/F154*100</f>
        <v>#DIV/0!</v>
      </c>
    </row>
    <row r="155" spans="1:15">
      <c r="A155" s="173"/>
      <c r="B155" s="60"/>
      <c r="C155" s="60">
        <v>452</v>
      </c>
      <c r="D155" s="61"/>
      <c r="E155" s="59" t="s">
        <v>190</v>
      </c>
      <c r="F155" s="84">
        <v>0</v>
      </c>
      <c r="G155" s="84">
        <v>0</v>
      </c>
      <c r="H155" s="84">
        <v>0</v>
      </c>
      <c r="I155" s="168" t="e">
        <f t="shared" si="2"/>
        <v>#DIV/0!</v>
      </c>
    </row>
    <row r="156" spans="1:15" ht="27">
      <c r="A156" s="173"/>
      <c r="B156" s="60"/>
      <c r="C156" s="60"/>
      <c r="D156" s="61">
        <v>4521</v>
      </c>
      <c r="E156" s="63" t="s">
        <v>170</v>
      </c>
      <c r="F156" s="84">
        <v>0</v>
      </c>
      <c r="G156" s="84">
        <v>0</v>
      </c>
      <c r="H156" s="84">
        <v>0</v>
      </c>
      <c r="I156" s="168" t="e">
        <f t="shared" si="2"/>
        <v>#DIV/0!</v>
      </c>
    </row>
    <row r="157" spans="1:15" ht="18.600000000000001" customHeight="1">
      <c r="A157" s="255" t="s">
        <v>174</v>
      </c>
      <c r="B157" s="256"/>
      <c r="C157" s="256"/>
      <c r="D157" s="256"/>
      <c r="E157" s="34" t="s">
        <v>175</v>
      </c>
      <c r="F157" s="117"/>
      <c r="G157" s="117"/>
      <c r="H157" s="117">
        <v>81550</v>
      </c>
      <c r="I157" s="168" t="e">
        <f t="shared" si="2"/>
        <v>#DIV/0!</v>
      </c>
    </row>
    <row r="158" spans="1:15" ht="14.4">
      <c r="A158" s="257" t="s">
        <v>176</v>
      </c>
      <c r="B158" s="258"/>
      <c r="C158" s="258"/>
      <c r="D158" s="258"/>
      <c r="E158" s="136" t="s">
        <v>188</v>
      </c>
      <c r="F158" s="118"/>
      <c r="G158" s="118"/>
      <c r="H158" s="118">
        <v>81550</v>
      </c>
      <c r="I158" s="168" t="e">
        <f t="shared" si="2"/>
        <v>#DIV/0!</v>
      </c>
    </row>
    <row r="159" spans="1:15">
      <c r="A159" s="153">
        <v>3</v>
      </c>
      <c r="B159" s="7"/>
      <c r="C159" s="7"/>
      <c r="D159" s="75"/>
      <c r="E159" s="7" t="s">
        <v>4</v>
      </c>
      <c r="F159" s="93">
        <v>0</v>
      </c>
      <c r="G159" s="93">
        <v>0</v>
      </c>
      <c r="H159" s="93">
        <v>81550</v>
      </c>
      <c r="I159" s="168" t="e">
        <f t="shared" si="2"/>
        <v>#DIV/0!</v>
      </c>
    </row>
    <row r="160" spans="1:15">
      <c r="A160" s="153"/>
      <c r="B160" s="7">
        <v>31</v>
      </c>
      <c r="C160" s="7"/>
      <c r="D160" s="75"/>
      <c r="E160" s="7" t="s">
        <v>5</v>
      </c>
      <c r="F160" s="93">
        <v>0</v>
      </c>
      <c r="G160" s="93">
        <v>0</v>
      </c>
      <c r="H160" s="93">
        <v>79345</v>
      </c>
      <c r="I160" s="168" t="e">
        <f t="shared" si="2"/>
        <v>#DIV/0!</v>
      </c>
    </row>
    <row r="161" spans="1:9">
      <c r="A161" s="155"/>
      <c r="B161" s="8"/>
      <c r="C161" s="9">
        <v>311</v>
      </c>
      <c r="D161" s="67"/>
      <c r="E161" s="9" t="s">
        <v>132</v>
      </c>
      <c r="F161" s="108">
        <v>0</v>
      </c>
      <c r="G161" s="108">
        <v>0</v>
      </c>
      <c r="H161" s="108">
        <v>68107</v>
      </c>
      <c r="I161" s="168" t="e">
        <f t="shared" si="2"/>
        <v>#DIV/0!</v>
      </c>
    </row>
    <row r="162" spans="1:9">
      <c r="A162" s="155"/>
      <c r="B162" s="8"/>
      <c r="C162" s="8"/>
      <c r="D162" s="78">
        <v>3111</v>
      </c>
      <c r="E162" s="79" t="s">
        <v>33</v>
      </c>
      <c r="F162" s="92">
        <v>0</v>
      </c>
      <c r="G162" s="84">
        <v>0</v>
      </c>
      <c r="H162" s="92">
        <v>53841</v>
      </c>
      <c r="I162" s="168" t="e">
        <f t="shared" si="2"/>
        <v>#DIV/0!</v>
      </c>
    </row>
    <row r="163" spans="1:9">
      <c r="A163" s="155"/>
      <c r="B163" s="8"/>
      <c r="C163" s="8"/>
      <c r="D163" s="78">
        <v>3114</v>
      </c>
      <c r="E163" s="79" t="s">
        <v>73</v>
      </c>
      <c r="F163" s="92">
        <v>0</v>
      </c>
      <c r="G163" s="84">
        <v>0</v>
      </c>
      <c r="H163" s="92">
        <v>14266</v>
      </c>
      <c r="I163" s="168" t="e">
        <f t="shared" si="2"/>
        <v>#DIV/0!</v>
      </c>
    </row>
    <row r="164" spans="1:9">
      <c r="A164" s="155"/>
      <c r="B164" s="15"/>
      <c r="C164" s="9">
        <v>312</v>
      </c>
      <c r="D164" s="67"/>
      <c r="E164" s="12" t="s">
        <v>74</v>
      </c>
      <c r="F164" s="108">
        <v>0</v>
      </c>
      <c r="G164" s="108">
        <v>0</v>
      </c>
      <c r="H164" s="108">
        <v>0</v>
      </c>
      <c r="I164" s="168" t="e">
        <f t="shared" si="2"/>
        <v>#DIV/0!</v>
      </c>
    </row>
    <row r="165" spans="1:9">
      <c r="A165" s="155"/>
      <c r="B165" s="15"/>
      <c r="C165" s="9"/>
      <c r="D165" s="66">
        <v>3121</v>
      </c>
      <c r="E165" s="8" t="s">
        <v>74</v>
      </c>
      <c r="F165" s="97">
        <v>0</v>
      </c>
      <c r="G165" s="97">
        <v>0</v>
      </c>
      <c r="H165" s="84">
        <v>0</v>
      </c>
      <c r="I165" s="168" t="e">
        <f t="shared" si="2"/>
        <v>#DIV/0!</v>
      </c>
    </row>
    <row r="166" spans="1:9">
      <c r="A166" s="155"/>
      <c r="B166" s="8"/>
      <c r="C166" s="9">
        <v>313</v>
      </c>
      <c r="D166" s="67"/>
      <c r="E166" s="9" t="s">
        <v>75</v>
      </c>
      <c r="F166" s="108">
        <v>0</v>
      </c>
      <c r="G166" s="108">
        <v>0</v>
      </c>
      <c r="H166" s="108">
        <v>11238</v>
      </c>
      <c r="I166" s="168" t="e">
        <f t="shared" si="2"/>
        <v>#DIV/0!</v>
      </c>
    </row>
    <row r="167" spans="1:9" ht="26.4">
      <c r="A167" s="156"/>
      <c r="B167" s="10"/>
      <c r="C167" s="10"/>
      <c r="D167" s="78">
        <v>3132</v>
      </c>
      <c r="E167" s="79" t="s">
        <v>76</v>
      </c>
      <c r="F167" s="92">
        <v>0</v>
      </c>
      <c r="G167" s="97">
        <v>0</v>
      </c>
      <c r="H167" s="84">
        <v>11238</v>
      </c>
      <c r="I167" s="168" t="e">
        <f t="shared" si="2"/>
        <v>#DIV/0!</v>
      </c>
    </row>
    <row r="168" spans="1:9">
      <c r="A168" s="157"/>
      <c r="B168" s="7">
        <v>32</v>
      </c>
      <c r="C168" s="15"/>
      <c r="D168" s="105"/>
      <c r="E168" s="15" t="s">
        <v>12</v>
      </c>
      <c r="F168" s="93">
        <v>0</v>
      </c>
      <c r="G168" s="93">
        <v>0</v>
      </c>
      <c r="H168" s="93">
        <v>2205</v>
      </c>
      <c r="I168" s="168" t="e">
        <f t="shared" si="2"/>
        <v>#DIV/0!</v>
      </c>
    </row>
    <row r="169" spans="1:9" ht="26.4">
      <c r="A169" s="157"/>
      <c r="B169" s="11"/>
      <c r="C169" s="9">
        <v>321</v>
      </c>
      <c r="D169" s="67"/>
      <c r="E169" s="12" t="s">
        <v>34</v>
      </c>
      <c r="F169" s="108">
        <v>0</v>
      </c>
      <c r="G169" s="108">
        <v>0</v>
      </c>
      <c r="H169" s="108">
        <v>2205</v>
      </c>
      <c r="I169" s="168" t="e">
        <f t="shared" si="2"/>
        <v>#DIV/0!</v>
      </c>
    </row>
    <row r="170" spans="1:9" ht="27" thickBot="1">
      <c r="A170" s="176"/>
      <c r="B170" s="177"/>
      <c r="C170" s="177"/>
      <c r="D170" s="178">
        <v>3212</v>
      </c>
      <c r="E170" s="179" t="s">
        <v>77</v>
      </c>
      <c r="F170" s="180">
        <v>0</v>
      </c>
      <c r="G170" s="181">
        <v>0</v>
      </c>
      <c r="H170" s="180">
        <v>2205</v>
      </c>
      <c r="I170" s="168" t="e">
        <f t="shared" si="2"/>
        <v>#DIV/0!</v>
      </c>
    </row>
  </sheetData>
  <mergeCells count="14">
    <mergeCell ref="A157:D157"/>
    <mergeCell ref="A158:D158"/>
    <mergeCell ref="A131:D131"/>
    <mergeCell ref="A1:I1"/>
    <mergeCell ref="A3:I3"/>
    <mergeCell ref="A5:E5"/>
    <mergeCell ref="A6:E6"/>
    <mergeCell ref="A7:D7"/>
    <mergeCell ref="A8:D8"/>
    <mergeCell ref="A9:D9"/>
    <mergeCell ref="A57:D57"/>
    <mergeCell ref="A95:D95"/>
    <mergeCell ref="A96:D96"/>
    <mergeCell ref="A116:D116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tabSelected="1" workbookViewId="0">
      <selection activeCell="J7" sqref="J7"/>
    </sheetView>
  </sheetViews>
  <sheetFormatPr defaultColWidth="9.109375" defaultRowHeight="13.8"/>
  <cols>
    <col min="1" max="1" width="4.44140625" style="80" customWidth="1"/>
    <col min="2" max="2" width="6.44140625" style="80" customWidth="1"/>
    <col min="3" max="3" width="4.5546875" style="80" customWidth="1"/>
    <col min="4" max="4" width="6.88671875" style="82" customWidth="1"/>
    <col min="5" max="5" width="27.5546875" style="80" customWidth="1"/>
    <col min="6" max="6" width="17.5546875" style="81" customWidth="1"/>
    <col min="7" max="7" width="12" style="81" customWidth="1"/>
    <col min="8" max="8" width="16.33203125" style="81" customWidth="1"/>
    <col min="9" max="9" width="10.44140625" style="81" customWidth="1"/>
    <col min="10" max="16384" width="9.109375" style="80"/>
  </cols>
  <sheetData>
    <row r="1" spans="1:9" ht="30" customHeight="1">
      <c r="A1" s="233" t="s">
        <v>10</v>
      </c>
      <c r="B1" s="233"/>
      <c r="C1" s="233"/>
      <c r="D1" s="233"/>
      <c r="E1" s="233"/>
      <c r="F1" s="233"/>
      <c r="G1" s="233"/>
      <c r="H1" s="233"/>
      <c r="I1" s="233"/>
    </row>
    <row r="2" spans="1:9">
      <c r="A2" s="112"/>
      <c r="B2" s="112"/>
      <c r="C2" s="112"/>
      <c r="D2" s="112"/>
      <c r="E2" s="112"/>
      <c r="F2" s="112"/>
      <c r="G2" s="112"/>
      <c r="H2" s="3"/>
      <c r="I2" s="3" t="s">
        <v>206</v>
      </c>
    </row>
    <row r="3" spans="1:9" ht="18" customHeight="1">
      <c r="A3" s="233" t="s">
        <v>185</v>
      </c>
      <c r="B3" s="233"/>
      <c r="C3" s="233"/>
      <c r="D3" s="233"/>
      <c r="E3" s="233"/>
      <c r="F3" s="233"/>
      <c r="G3" s="233"/>
      <c r="H3" s="233"/>
      <c r="I3" s="233"/>
    </row>
    <row r="4" spans="1:9" ht="15.75" customHeight="1"/>
    <row r="5" spans="1:9" ht="39.6">
      <c r="A5" s="263" t="s">
        <v>7</v>
      </c>
      <c r="B5" s="264"/>
      <c r="C5" s="264"/>
      <c r="D5" s="264"/>
      <c r="E5" s="265"/>
      <c r="F5" s="29" t="s">
        <v>48</v>
      </c>
      <c r="G5" s="29" t="s">
        <v>45</v>
      </c>
      <c r="H5" s="29" t="s">
        <v>214</v>
      </c>
      <c r="I5" s="29" t="s">
        <v>24</v>
      </c>
    </row>
    <row r="6" spans="1:9" ht="12.75" customHeight="1" thickBot="1">
      <c r="A6" s="266">
        <v>1</v>
      </c>
      <c r="B6" s="267"/>
      <c r="C6" s="267"/>
      <c r="D6" s="267"/>
      <c r="E6" s="268"/>
      <c r="F6" s="83">
        <v>2</v>
      </c>
      <c r="G6" s="83">
        <v>3</v>
      </c>
      <c r="H6" s="83">
        <v>4</v>
      </c>
      <c r="I6" s="83" t="s">
        <v>192</v>
      </c>
    </row>
    <row r="7" spans="1:9" ht="30" customHeight="1">
      <c r="A7" s="269">
        <v>4003</v>
      </c>
      <c r="B7" s="270"/>
      <c r="C7" s="270"/>
      <c r="D7" s="271"/>
      <c r="E7" s="115" t="s">
        <v>177</v>
      </c>
      <c r="F7" s="119">
        <v>1916890</v>
      </c>
      <c r="G7" s="119">
        <v>0</v>
      </c>
      <c r="H7" s="119">
        <v>2316116</v>
      </c>
      <c r="I7" s="119">
        <v>120.83</v>
      </c>
    </row>
    <row r="8" spans="1:9" ht="46.5" customHeight="1">
      <c r="A8" s="272" t="s">
        <v>230</v>
      </c>
      <c r="B8" s="256"/>
      <c r="C8" s="256"/>
      <c r="D8" s="256"/>
      <c r="E8" s="34" t="s">
        <v>231</v>
      </c>
      <c r="F8" s="117">
        <v>1916890</v>
      </c>
      <c r="G8" s="117">
        <v>0</v>
      </c>
      <c r="H8" s="117">
        <v>2285240</v>
      </c>
      <c r="I8" s="119">
        <v>119.22</v>
      </c>
    </row>
    <row r="9" spans="1:9" ht="18" customHeight="1" thickBot="1">
      <c r="A9" s="261" t="s">
        <v>234</v>
      </c>
      <c r="B9" s="262"/>
      <c r="C9" s="262"/>
      <c r="D9" s="262"/>
      <c r="E9" s="222" t="s">
        <v>235</v>
      </c>
      <c r="F9" s="95">
        <v>1916890</v>
      </c>
      <c r="G9" s="95">
        <v>0</v>
      </c>
      <c r="H9" s="95">
        <f>H10+H33</f>
        <v>1609923</v>
      </c>
      <c r="I9" s="119">
        <f>H9/F9*100</f>
        <v>83.986196391029225</v>
      </c>
    </row>
    <row r="10" spans="1:9">
      <c r="A10" s="76">
        <v>3</v>
      </c>
      <c r="B10" s="76"/>
      <c r="C10" s="76"/>
      <c r="D10" s="77"/>
      <c r="E10" s="76" t="s">
        <v>4</v>
      </c>
      <c r="F10" s="94">
        <f>F11+F20</f>
        <v>23272</v>
      </c>
      <c r="G10" s="94">
        <v>0</v>
      </c>
      <c r="H10" s="94">
        <v>51200</v>
      </c>
      <c r="I10" s="119">
        <f>H10/F10*100</f>
        <v>220.00687521485048</v>
      </c>
    </row>
    <row r="11" spans="1:9">
      <c r="A11" s="7"/>
      <c r="B11" s="7">
        <v>31</v>
      </c>
      <c r="C11" s="7"/>
      <c r="D11" s="75"/>
      <c r="E11" s="7" t="s">
        <v>5</v>
      </c>
      <c r="F11" s="93">
        <v>3906</v>
      </c>
      <c r="G11" s="93">
        <v>0</v>
      </c>
      <c r="H11" s="93">
        <v>10589</v>
      </c>
      <c r="I11" s="119">
        <f>H11/F11*100</f>
        <v>271.09575012800821</v>
      </c>
    </row>
    <row r="12" spans="1:9">
      <c r="A12" s="8"/>
      <c r="B12" s="8"/>
      <c r="C12" s="9">
        <v>311</v>
      </c>
      <c r="D12" s="67"/>
      <c r="E12" s="9" t="s">
        <v>132</v>
      </c>
      <c r="F12" s="108">
        <v>3354</v>
      </c>
      <c r="G12" s="108">
        <v>0</v>
      </c>
      <c r="H12" s="108">
        <v>9090</v>
      </c>
      <c r="I12" s="119">
        <f>H12/F12*100</f>
        <v>271.01967799642222</v>
      </c>
    </row>
    <row r="13" spans="1:9">
      <c r="A13" s="8"/>
      <c r="B13" s="8"/>
      <c r="C13" s="8"/>
      <c r="D13" s="78">
        <v>3111</v>
      </c>
      <c r="E13" s="79" t="s">
        <v>33</v>
      </c>
      <c r="F13" s="92">
        <v>3048</v>
      </c>
      <c r="G13" s="84">
        <v>0</v>
      </c>
      <c r="H13" s="92">
        <v>8399</v>
      </c>
      <c r="I13" s="119">
        <f t="shared" ref="I13:I88" si="0">H13/F13*100</f>
        <v>275.55774278215222</v>
      </c>
    </row>
    <row r="14" spans="1:9">
      <c r="A14" s="8"/>
      <c r="B14" s="8"/>
      <c r="C14" s="9"/>
      <c r="D14" s="78">
        <v>3113</v>
      </c>
      <c r="E14" s="79" t="s">
        <v>72</v>
      </c>
      <c r="F14" s="92">
        <v>0</v>
      </c>
      <c r="G14" s="84">
        <v>0</v>
      </c>
      <c r="H14" s="92">
        <v>0</v>
      </c>
      <c r="I14" s="119" t="e">
        <f t="shared" si="0"/>
        <v>#DIV/0!</v>
      </c>
    </row>
    <row r="15" spans="1:9">
      <c r="A15" s="8"/>
      <c r="B15" s="8"/>
      <c r="C15" s="8"/>
      <c r="D15" s="78">
        <v>3114</v>
      </c>
      <c r="E15" s="79" t="s">
        <v>73</v>
      </c>
      <c r="F15" s="92">
        <v>306</v>
      </c>
      <c r="G15" s="84">
        <v>0</v>
      </c>
      <c r="H15" s="92">
        <v>690</v>
      </c>
      <c r="I15" s="119">
        <f t="shared" si="0"/>
        <v>225.49019607843138</v>
      </c>
    </row>
    <row r="16" spans="1:9">
      <c r="A16" s="8"/>
      <c r="B16" s="15"/>
      <c r="C16" s="9">
        <v>312</v>
      </c>
      <c r="D16" s="67"/>
      <c r="E16" s="12" t="s">
        <v>74</v>
      </c>
      <c r="F16" s="97">
        <v>0</v>
      </c>
      <c r="G16" s="108">
        <v>0</v>
      </c>
      <c r="H16" s="108">
        <v>0</v>
      </c>
      <c r="I16" s="119" t="e">
        <f t="shared" si="0"/>
        <v>#DIV/0!</v>
      </c>
    </row>
    <row r="17" spans="1:9">
      <c r="A17" s="8"/>
      <c r="B17" s="15"/>
      <c r="C17" s="9"/>
      <c r="D17" s="66">
        <v>3121</v>
      </c>
      <c r="E17" s="8" t="s">
        <v>74</v>
      </c>
      <c r="F17" s="97">
        <v>0</v>
      </c>
      <c r="G17" s="97">
        <v>0</v>
      </c>
      <c r="H17" s="84">
        <v>0</v>
      </c>
      <c r="I17" s="119" t="e">
        <f t="shared" si="0"/>
        <v>#DIV/0!</v>
      </c>
    </row>
    <row r="18" spans="1:9">
      <c r="A18" s="8"/>
      <c r="B18" s="8"/>
      <c r="C18" s="9">
        <v>313</v>
      </c>
      <c r="D18" s="67"/>
      <c r="E18" s="9" t="s">
        <v>75</v>
      </c>
      <c r="F18" s="108">
        <v>552</v>
      </c>
      <c r="G18" s="108">
        <v>0</v>
      </c>
      <c r="H18" s="108">
        <v>1500</v>
      </c>
      <c r="I18" s="119">
        <f t="shared" si="0"/>
        <v>271.73913043478262</v>
      </c>
    </row>
    <row r="19" spans="1:9" ht="26.4">
      <c r="A19" s="111"/>
      <c r="B19" s="111"/>
      <c r="C19" s="111"/>
      <c r="D19" s="110">
        <v>3132</v>
      </c>
      <c r="E19" s="109" t="s">
        <v>76</v>
      </c>
      <c r="F19" s="96">
        <v>552</v>
      </c>
      <c r="G19" s="98">
        <v>0</v>
      </c>
      <c r="H19" s="87">
        <v>1500</v>
      </c>
      <c r="I19" s="119">
        <f t="shared" si="0"/>
        <v>271.73913043478262</v>
      </c>
    </row>
    <row r="20" spans="1:9">
      <c r="A20" s="11"/>
      <c r="B20" s="7">
        <v>32</v>
      </c>
      <c r="C20" s="15"/>
      <c r="D20" s="105"/>
      <c r="E20" s="15" t="s">
        <v>12</v>
      </c>
      <c r="F20" s="93">
        <v>19366</v>
      </c>
      <c r="G20" s="93">
        <v>0</v>
      </c>
      <c r="H20" s="93">
        <v>40611</v>
      </c>
      <c r="I20" s="119">
        <f t="shared" si="0"/>
        <v>209.7025715170918</v>
      </c>
    </row>
    <row r="21" spans="1:9">
      <c r="A21" s="11"/>
      <c r="B21" s="11"/>
      <c r="C21" s="9">
        <v>321</v>
      </c>
      <c r="D21" s="67"/>
      <c r="E21" s="9" t="s">
        <v>34</v>
      </c>
      <c r="F21" s="108">
        <v>0</v>
      </c>
      <c r="G21" s="108">
        <v>0</v>
      </c>
      <c r="H21" s="108">
        <v>215</v>
      </c>
      <c r="I21" s="119" t="e">
        <f t="shared" si="0"/>
        <v>#DIV/0!</v>
      </c>
    </row>
    <row r="22" spans="1:9" ht="26.4">
      <c r="A22" s="49"/>
      <c r="B22" s="85"/>
      <c r="C22" s="85"/>
      <c r="D22" s="78">
        <v>3212</v>
      </c>
      <c r="E22" s="79" t="s">
        <v>77</v>
      </c>
      <c r="F22" s="92">
        <v>0</v>
      </c>
      <c r="G22" s="104">
        <v>0</v>
      </c>
      <c r="H22" s="92">
        <v>215</v>
      </c>
      <c r="I22" s="119" t="e">
        <f t="shared" si="0"/>
        <v>#DIV/0!</v>
      </c>
    </row>
    <row r="23" spans="1:9">
      <c r="A23" s="49"/>
      <c r="B23" s="85"/>
      <c r="C23" s="50">
        <v>322</v>
      </c>
      <c r="D23" s="51"/>
      <c r="E23" s="52" t="s">
        <v>79</v>
      </c>
      <c r="F23" s="107">
        <v>0</v>
      </c>
      <c r="G23" s="107">
        <v>0</v>
      </c>
      <c r="H23" s="107">
        <v>0</v>
      </c>
      <c r="I23" s="119" t="e">
        <f t="shared" si="0"/>
        <v>#DIV/0!</v>
      </c>
    </row>
    <row r="24" spans="1:9">
      <c r="A24" s="49"/>
      <c r="B24" s="85"/>
      <c r="C24" s="103"/>
      <c r="D24" s="61">
        <v>3222</v>
      </c>
      <c r="E24" s="59" t="s">
        <v>81</v>
      </c>
      <c r="F24" s="84">
        <v>0</v>
      </c>
      <c r="G24" s="104">
        <v>0</v>
      </c>
      <c r="H24" s="84">
        <v>0</v>
      </c>
      <c r="I24" s="119" t="e">
        <f t="shared" si="0"/>
        <v>#DIV/0!</v>
      </c>
    </row>
    <row r="25" spans="1:9">
      <c r="A25" s="49"/>
      <c r="B25" s="85"/>
      <c r="C25" s="53">
        <v>323</v>
      </c>
      <c r="D25" s="54"/>
      <c r="E25" s="55" t="s">
        <v>86</v>
      </c>
      <c r="F25" s="107">
        <v>18769</v>
      </c>
      <c r="G25" s="107">
        <v>0</v>
      </c>
      <c r="H25" s="107">
        <v>40396</v>
      </c>
      <c r="I25" s="119">
        <f t="shared" si="0"/>
        <v>215.22723640044754</v>
      </c>
    </row>
    <row r="26" spans="1:9">
      <c r="A26" s="49"/>
      <c r="B26" s="85"/>
      <c r="C26" s="53"/>
      <c r="D26" s="54">
        <v>3233</v>
      </c>
      <c r="E26" s="59" t="s">
        <v>89</v>
      </c>
      <c r="F26" s="84">
        <v>2237</v>
      </c>
      <c r="G26" s="107">
        <v>0</v>
      </c>
      <c r="H26" s="84">
        <v>1172</v>
      </c>
      <c r="I26" s="119">
        <f t="shared" si="0"/>
        <v>52.391595887349126</v>
      </c>
    </row>
    <row r="27" spans="1:9">
      <c r="A27" s="49"/>
      <c r="B27" s="85"/>
      <c r="C27" s="85"/>
      <c r="D27" s="61">
        <v>3237</v>
      </c>
      <c r="E27" s="59" t="s">
        <v>93</v>
      </c>
      <c r="F27" s="84">
        <v>16532</v>
      </c>
      <c r="G27" s="104">
        <v>0</v>
      </c>
      <c r="H27" s="84">
        <v>39224</v>
      </c>
      <c r="I27" s="119">
        <f t="shared" si="0"/>
        <v>237.26106944108395</v>
      </c>
    </row>
    <row r="28" spans="1:9" ht="27">
      <c r="A28" s="49"/>
      <c r="B28" s="85"/>
      <c r="C28" s="85">
        <v>329</v>
      </c>
      <c r="D28" s="61"/>
      <c r="E28" s="63" t="s">
        <v>96</v>
      </c>
      <c r="F28" s="84">
        <v>597</v>
      </c>
      <c r="G28" s="104">
        <v>0</v>
      </c>
      <c r="H28" s="84">
        <v>0</v>
      </c>
      <c r="I28" s="119">
        <f t="shared" si="0"/>
        <v>0</v>
      </c>
    </row>
    <row r="29" spans="1:9" ht="27">
      <c r="A29" s="49"/>
      <c r="B29" s="85"/>
      <c r="C29" s="85"/>
      <c r="D29" s="61">
        <v>3299</v>
      </c>
      <c r="E29" s="63" t="s">
        <v>96</v>
      </c>
      <c r="F29" s="84">
        <v>597</v>
      </c>
      <c r="G29" s="104">
        <v>0</v>
      </c>
      <c r="H29" s="84">
        <v>0</v>
      </c>
      <c r="I29" s="119">
        <f t="shared" si="0"/>
        <v>0</v>
      </c>
    </row>
    <row r="30" spans="1:9">
      <c r="A30" s="106"/>
      <c r="B30" s="56">
        <v>38</v>
      </c>
      <c r="C30" s="57"/>
      <c r="D30" s="58"/>
      <c r="E30" s="57" t="s">
        <v>179</v>
      </c>
      <c r="F30" s="86">
        <v>0</v>
      </c>
      <c r="G30" s="86">
        <v>0</v>
      </c>
      <c r="H30" s="86">
        <v>0</v>
      </c>
      <c r="I30" s="119" t="e">
        <f t="shared" si="0"/>
        <v>#DIV/0!</v>
      </c>
    </row>
    <row r="31" spans="1:9">
      <c r="A31" s="48"/>
      <c r="B31" s="59"/>
      <c r="C31" s="60">
        <v>381</v>
      </c>
      <c r="D31" s="61"/>
      <c r="E31" s="59" t="s">
        <v>101</v>
      </c>
      <c r="F31" s="84">
        <v>0</v>
      </c>
      <c r="G31" s="84">
        <v>0</v>
      </c>
      <c r="H31" s="84">
        <v>0</v>
      </c>
      <c r="I31" s="119" t="e">
        <f t="shared" si="0"/>
        <v>#DIV/0!</v>
      </c>
    </row>
    <row r="32" spans="1:9">
      <c r="A32" s="48"/>
      <c r="B32" s="59"/>
      <c r="C32" s="59"/>
      <c r="D32" s="61">
        <v>3813</v>
      </c>
      <c r="E32" s="59" t="s">
        <v>178</v>
      </c>
      <c r="F32" s="84">
        <v>0</v>
      </c>
      <c r="G32" s="84">
        <v>0</v>
      </c>
      <c r="H32" s="84">
        <v>0</v>
      </c>
      <c r="I32" s="119" t="e">
        <f t="shared" si="0"/>
        <v>#DIV/0!</v>
      </c>
    </row>
    <row r="33" spans="1:9" ht="27">
      <c r="A33" s="56">
        <v>4</v>
      </c>
      <c r="B33" s="56"/>
      <c r="C33" s="56"/>
      <c r="D33" s="58"/>
      <c r="E33" s="62" t="s">
        <v>6</v>
      </c>
      <c r="F33" s="86">
        <v>1893618</v>
      </c>
      <c r="G33" s="86">
        <v>0</v>
      </c>
      <c r="H33" s="86">
        <v>1558723</v>
      </c>
      <c r="I33" s="119">
        <f t="shared" si="0"/>
        <v>82.314542848663237</v>
      </c>
    </row>
    <row r="34" spans="1:9" ht="40.200000000000003">
      <c r="A34" s="101"/>
      <c r="B34" s="56">
        <v>42</v>
      </c>
      <c r="C34" s="56"/>
      <c r="D34" s="58"/>
      <c r="E34" s="62" t="s">
        <v>113</v>
      </c>
      <c r="F34" s="86">
        <v>1893618</v>
      </c>
      <c r="G34" s="86">
        <v>0</v>
      </c>
      <c r="H34" s="86">
        <v>1558723</v>
      </c>
      <c r="I34" s="119">
        <f t="shared" si="0"/>
        <v>82.314542848663237</v>
      </c>
    </row>
    <row r="35" spans="1:9">
      <c r="A35" s="101"/>
      <c r="B35" s="56"/>
      <c r="C35" s="60">
        <v>421</v>
      </c>
      <c r="D35" s="58"/>
      <c r="E35" s="63" t="s">
        <v>219</v>
      </c>
      <c r="F35" s="84">
        <v>1626552</v>
      </c>
      <c r="G35" s="84">
        <v>0</v>
      </c>
      <c r="H35" s="84">
        <v>1357631</v>
      </c>
      <c r="I35" s="119">
        <f>H35/F35*100</f>
        <v>83.466805856806303</v>
      </c>
    </row>
    <row r="36" spans="1:9">
      <c r="A36" s="101"/>
      <c r="B36" s="56"/>
      <c r="C36" s="56"/>
      <c r="D36" s="61">
        <v>4212</v>
      </c>
      <c r="E36" s="63" t="s">
        <v>220</v>
      </c>
      <c r="F36" s="84">
        <v>1626552</v>
      </c>
      <c r="G36" s="84">
        <v>0</v>
      </c>
      <c r="H36" s="84">
        <v>1357631</v>
      </c>
      <c r="I36" s="119">
        <f>H36/F36*100</f>
        <v>83.466805856806303</v>
      </c>
    </row>
    <row r="37" spans="1:9">
      <c r="A37" s="101"/>
      <c r="B37" s="56"/>
      <c r="C37" s="60">
        <v>422</v>
      </c>
      <c r="D37" s="61"/>
      <c r="E37" s="63" t="s">
        <v>114</v>
      </c>
      <c r="F37" s="84">
        <v>207838</v>
      </c>
      <c r="G37" s="84">
        <v>0</v>
      </c>
      <c r="H37" s="84">
        <v>186990</v>
      </c>
      <c r="I37" s="119">
        <f>H37/F37*100</f>
        <v>89.969110557260947</v>
      </c>
    </row>
    <row r="38" spans="1:9" ht="27">
      <c r="A38" s="101"/>
      <c r="B38" s="56"/>
      <c r="C38" s="56"/>
      <c r="D38" s="61">
        <v>4227</v>
      </c>
      <c r="E38" s="63" t="s">
        <v>115</v>
      </c>
      <c r="F38" s="84">
        <v>207838</v>
      </c>
      <c r="G38" s="84">
        <v>0</v>
      </c>
      <c r="H38" s="84">
        <v>186990</v>
      </c>
      <c r="I38" s="119">
        <f>H38/F38*100</f>
        <v>89.969110557260947</v>
      </c>
    </row>
    <row r="39" spans="1:9">
      <c r="A39" s="101"/>
      <c r="B39" s="60"/>
      <c r="C39" s="60">
        <v>423</v>
      </c>
      <c r="D39" s="61"/>
      <c r="E39" s="59" t="s">
        <v>189</v>
      </c>
      <c r="F39" s="84">
        <v>59228</v>
      </c>
      <c r="G39" s="84">
        <v>0</v>
      </c>
      <c r="H39" s="84">
        <v>14102</v>
      </c>
      <c r="I39" s="119">
        <f t="shared" si="0"/>
        <v>23.809684608631052</v>
      </c>
    </row>
    <row r="40" spans="1:9" ht="27">
      <c r="A40" s="101"/>
      <c r="B40" s="60"/>
      <c r="C40" s="60"/>
      <c r="D40" s="61">
        <v>4231</v>
      </c>
      <c r="E40" s="63" t="s">
        <v>169</v>
      </c>
      <c r="F40" s="87">
        <v>59228</v>
      </c>
      <c r="G40" s="87"/>
      <c r="H40" s="87"/>
      <c r="I40" s="119"/>
    </row>
    <row r="41" spans="1:9" ht="27">
      <c r="A41" s="273" t="s">
        <v>236</v>
      </c>
      <c r="B41" s="274"/>
      <c r="C41" s="274"/>
      <c r="D41" s="275"/>
      <c r="E41" s="276" t="s">
        <v>134</v>
      </c>
      <c r="F41" s="277">
        <v>0</v>
      </c>
      <c r="G41" s="277">
        <v>0</v>
      </c>
      <c r="H41" s="277">
        <v>675317</v>
      </c>
      <c r="I41" s="119">
        <v>675317</v>
      </c>
    </row>
    <row r="42" spans="1:9" ht="27">
      <c r="A42" s="273"/>
      <c r="B42" s="274">
        <v>42</v>
      </c>
      <c r="C42" s="274"/>
      <c r="D42" s="275"/>
      <c r="E42" s="276" t="s">
        <v>113</v>
      </c>
      <c r="F42" s="277">
        <v>0</v>
      </c>
      <c r="G42" s="277">
        <v>0</v>
      </c>
      <c r="H42" s="277">
        <v>675317</v>
      </c>
      <c r="I42" s="119">
        <v>675317</v>
      </c>
    </row>
    <row r="43" spans="1:9">
      <c r="A43" s="273"/>
      <c r="B43" s="274"/>
      <c r="C43" s="274">
        <v>421</v>
      </c>
      <c r="D43" s="275"/>
      <c r="E43" s="276" t="s">
        <v>219</v>
      </c>
      <c r="F43" s="277">
        <v>0</v>
      </c>
      <c r="G43" s="277">
        <v>0</v>
      </c>
      <c r="H43" s="277">
        <v>672418</v>
      </c>
      <c r="I43" s="119">
        <v>672418</v>
      </c>
    </row>
    <row r="44" spans="1:9">
      <c r="A44" s="273"/>
      <c r="B44" s="274"/>
      <c r="C44" s="274"/>
      <c r="D44" s="275">
        <v>4212</v>
      </c>
      <c r="E44" s="276" t="s">
        <v>220</v>
      </c>
      <c r="F44" s="277">
        <v>0</v>
      </c>
      <c r="G44" s="277">
        <v>0</v>
      </c>
      <c r="H44" s="277">
        <v>672418</v>
      </c>
      <c r="I44" s="119">
        <v>672418</v>
      </c>
    </row>
    <row r="45" spans="1:9">
      <c r="A45" s="273"/>
      <c r="B45" s="274"/>
      <c r="C45" s="274">
        <v>423</v>
      </c>
      <c r="D45" s="275"/>
      <c r="E45" s="276" t="s">
        <v>189</v>
      </c>
      <c r="F45" s="277">
        <v>0</v>
      </c>
      <c r="G45" s="277">
        <v>0</v>
      </c>
      <c r="H45" s="277">
        <v>2899</v>
      </c>
      <c r="I45" s="119">
        <v>2899</v>
      </c>
    </row>
    <row r="46" spans="1:9" ht="27">
      <c r="A46" s="273"/>
      <c r="B46" s="274"/>
      <c r="C46" s="274"/>
      <c r="D46" s="275">
        <v>4231</v>
      </c>
      <c r="E46" s="276" t="s">
        <v>169</v>
      </c>
      <c r="F46" s="277">
        <v>0</v>
      </c>
      <c r="G46" s="277">
        <v>0</v>
      </c>
      <c r="H46" s="277">
        <v>2899</v>
      </c>
      <c r="I46" s="119">
        <v>2899</v>
      </c>
    </row>
    <row r="47" spans="1:9" ht="15" thickBot="1">
      <c r="A47" s="261" t="s">
        <v>180</v>
      </c>
      <c r="B47" s="262"/>
      <c r="C47" s="262"/>
      <c r="D47" s="262"/>
      <c r="E47" s="116" t="s">
        <v>181</v>
      </c>
      <c r="F47" s="95">
        <v>0</v>
      </c>
      <c r="G47" s="95"/>
      <c r="H47" s="95"/>
      <c r="I47" s="119" t="e">
        <f t="shared" si="0"/>
        <v>#DIV/0!</v>
      </c>
    </row>
    <row r="48" spans="1:9">
      <c r="A48" s="76">
        <v>3</v>
      </c>
      <c r="B48" s="76"/>
      <c r="C48" s="76"/>
      <c r="D48" s="77"/>
      <c r="E48" s="76" t="s">
        <v>4</v>
      </c>
      <c r="F48" s="94">
        <v>0</v>
      </c>
      <c r="G48" s="94">
        <v>0</v>
      </c>
      <c r="H48" s="94">
        <v>0</v>
      </c>
      <c r="I48" s="119" t="e">
        <f t="shared" si="0"/>
        <v>#DIV/0!</v>
      </c>
    </row>
    <row r="49" spans="1:9">
      <c r="A49" s="7"/>
      <c r="B49" s="7">
        <v>31</v>
      </c>
      <c r="C49" s="7"/>
      <c r="D49" s="75"/>
      <c r="E49" s="7" t="s">
        <v>5</v>
      </c>
      <c r="F49" s="93">
        <v>0</v>
      </c>
      <c r="G49" s="93">
        <v>0</v>
      </c>
      <c r="H49" s="93">
        <v>0</v>
      </c>
      <c r="I49" s="119" t="e">
        <f t="shared" si="0"/>
        <v>#DIV/0!</v>
      </c>
    </row>
    <row r="50" spans="1:9">
      <c r="A50" s="8"/>
      <c r="B50" s="8"/>
      <c r="C50" s="9">
        <v>311</v>
      </c>
      <c r="D50" s="67"/>
      <c r="E50" s="9" t="s">
        <v>132</v>
      </c>
      <c r="F50" s="108">
        <v>0</v>
      </c>
      <c r="G50" s="108">
        <v>0</v>
      </c>
      <c r="H50" s="108">
        <v>0</v>
      </c>
      <c r="I50" s="119" t="e">
        <f t="shared" si="0"/>
        <v>#DIV/0!</v>
      </c>
    </row>
    <row r="51" spans="1:9">
      <c r="A51" s="8"/>
      <c r="B51" s="8"/>
      <c r="C51" s="8"/>
      <c r="D51" s="78">
        <v>3111</v>
      </c>
      <c r="E51" s="79" t="s">
        <v>33</v>
      </c>
      <c r="F51" s="92">
        <v>0</v>
      </c>
      <c r="G51" s="84">
        <v>0</v>
      </c>
      <c r="H51" s="92">
        <v>0</v>
      </c>
      <c r="I51" s="119" t="e">
        <f t="shared" si="0"/>
        <v>#DIV/0!</v>
      </c>
    </row>
    <row r="52" spans="1:9">
      <c r="A52" s="8"/>
      <c r="B52" s="8"/>
      <c r="C52" s="9"/>
      <c r="D52" s="78">
        <v>3113</v>
      </c>
      <c r="E52" s="79" t="s">
        <v>72</v>
      </c>
      <c r="F52" s="92">
        <v>0</v>
      </c>
      <c r="G52" s="84">
        <v>0</v>
      </c>
      <c r="H52" s="92">
        <v>0</v>
      </c>
      <c r="I52" s="119" t="e">
        <f t="shared" si="0"/>
        <v>#DIV/0!</v>
      </c>
    </row>
    <row r="53" spans="1:9">
      <c r="A53" s="8"/>
      <c r="B53" s="8"/>
      <c r="C53" s="8"/>
      <c r="D53" s="78">
        <v>3114</v>
      </c>
      <c r="E53" s="79" t="s">
        <v>73</v>
      </c>
      <c r="F53" s="92">
        <v>0</v>
      </c>
      <c r="G53" s="84">
        <v>0</v>
      </c>
      <c r="H53" s="92">
        <v>0</v>
      </c>
      <c r="I53" s="119" t="e">
        <f t="shared" si="0"/>
        <v>#DIV/0!</v>
      </c>
    </row>
    <row r="54" spans="1:9">
      <c r="A54" s="8"/>
      <c r="B54" s="15"/>
      <c r="C54" s="9">
        <v>312</v>
      </c>
      <c r="D54" s="67"/>
      <c r="E54" s="12" t="s">
        <v>74</v>
      </c>
      <c r="F54" s="108">
        <v>0</v>
      </c>
      <c r="G54" s="108">
        <v>0</v>
      </c>
      <c r="H54" s="108">
        <v>0</v>
      </c>
      <c r="I54" s="119" t="e">
        <f t="shared" si="0"/>
        <v>#DIV/0!</v>
      </c>
    </row>
    <row r="55" spans="1:9">
      <c r="A55" s="8"/>
      <c r="B55" s="15"/>
      <c r="C55" s="9"/>
      <c r="D55" s="66">
        <v>3121</v>
      </c>
      <c r="E55" s="8" t="s">
        <v>74</v>
      </c>
      <c r="F55" s="97">
        <v>0</v>
      </c>
      <c r="G55" s="97">
        <v>0</v>
      </c>
      <c r="H55" s="84">
        <v>0</v>
      </c>
      <c r="I55" s="119" t="e">
        <f t="shared" si="0"/>
        <v>#DIV/0!</v>
      </c>
    </row>
    <row r="56" spans="1:9">
      <c r="A56" s="8"/>
      <c r="B56" s="8"/>
      <c r="C56" s="9">
        <v>313</v>
      </c>
      <c r="D56" s="67"/>
      <c r="E56" s="9" t="s">
        <v>75</v>
      </c>
      <c r="F56" s="108">
        <v>0</v>
      </c>
      <c r="G56" s="108">
        <v>0</v>
      </c>
      <c r="H56" s="108">
        <v>0</v>
      </c>
      <c r="I56" s="119" t="e">
        <f t="shared" si="0"/>
        <v>#DIV/0!</v>
      </c>
    </row>
    <row r="57" spans="1:9" ht="26.4">
      <c r="A57" s="111"/>
      <c r="B57" s="111"/>
      <c r="C57" s="111"/>
      <c r="D57" s="110">
        <v>3132</v>
      </c>
      <c r="E57" s="109" t="s">
        <v>76</v>
      </c>
      <c r="F57" s="96">
        <v>0</v>
      </c>
      <c r="G57" s="98">
        <v>0</v>
      </c>
      <c r="H57" s="87">
        <v>0</v>
      </c>
      <c r="I57" s="119" t="e">
        <f t="shared" si="0"/>
        <v>#DIV/0!</v>
      </c>
    </row>
    <row r="58" spans="1:9">
      <c r="A58" s="11"/>
      <c r="B58" s="7">
        <v>32</v>
      </c>
      <c r="C58" s="15"/>
      <c r="D58" s="105"/>
      <c r="E58" s="15" t="s">
        <v>12</v>
      </c>
      <c r="F58" s="93">
        <v>0</v>
      </c>
      <c r="G58" s="93">
        <v>0</v>
      </c>
      <c r="H58" s="93">
        <v>0</v>
      </c>
      <c r="I58" s="119" t="e">
        <f t="shared" si="0"/>
        <v>#DIV/0!</v>
      </c>
    </row>
    <row r="59" spans="1:9">
      <c r="A59" s="11"/>
      <c r="B59" s="11"/>
      <c r="C59" s="9">
        <v>321</v>
      </c>
      <c r="D59" s="67"/>
      <c r="E59" s="9" t="s">
        <v>34</v>
      </c>
      <c r="F59" s="108">
        <v>0</v>
      </c>
      <c r="G59" s="108">
        <v>0</v>
      </c>
      <c r="H59" s="108">
        <v>0</v>
      </c>
      <c r="I59" s="119" t="e">
        <f t="shared" si="0"/>
        <v>#DIV/0!</v>
      </c>
    </row>
    <row r="60" spans="1:9" ht="26.4">
      <c r="A60" s="49"/>
      <c r="B60" s="85"/>
      <c r="C60" s="85"/>
      <c r="D60" s="78">
        <v>3212</v>
      </c>
      <c r="E60" s="79" t="s">
        <v>77</v>
      </c>
      <c r="F60" s="92">
        <v>0</v>
      </c>
      <c r="G60" s="104">
        <v>0</v>
      </c>
      <c r="H60" s="92">
        <v>0</v>
      </c>
      <c r="I60" s="119" t="e">
        <f t="shared" si="0"/>
        <v>#DIV/0!</v>
      </c>
    </row>
    <row r="61" spans="1:9">
      <c r="A61" s="49"/>
      <c r="B61" s="85"/>
      <c r="C61" s="50">
        <v>322</v>
      </c>
      <c r="D61" s="51"/>
      <c r="E61" s="52" t="s">
        <v>79</v>
      </c>
      <c r="F61" s="107">
        <v>0</v>
      </c>
      <c r="G61" s="107">
        <v>0</v>
      </c>
      <c r="H61" s="107">
        <v>0</v>
      </c>
      <c r="I61" s="119" t="e">
        <f t="shared" si="0"/>
        <v>#DIV/0!</v>
      </c>
    </row>
    <row r="62" spans="1:9">
      <c r="A62" s="49"/>
      <c r="B62" s="85"/>
      <c r="C62" s="103"/>
      <c r="D62" s="61">
        <v>3222</v>
      </c>
      <c r="E62" s="59" t="s">
        <v>81</v>
      </c>
      <c r="F62" s="84">
        <v>0</v>
      </c>
      <c r="G62" s="104">
        <v>0</v>
      </c>
      <c r="H62" s="84">
        <v>0</v>
      </c>
      <c r="I62" s="119" t="e">
        <f t="shared" si="0"/>
        <v>#DIV/0!</v>
      </c>
    </row>
    <row r="63" spans="1:9">
      <c r="A63" s="49"/>
      <c r="B63" s="85"/>
      <c r="C63" s="53">
        <v>323</v>
      </c>
      <c r="D63" s="54"/>
      <c r="E63" s="55" t="s">
        <v>86</v>
      </c>
      <c r="F63" s="107">
        <v>0</v>
      </c>
      <c r="G63" s="107">
        <v>0</v>
      </c>
      <c r="H63" s="107">
        <v>0</v>
      </c>
      <c r="I63" s="119" t="e">
        <f t="shared" si="0"/>
        <v>#DIV/0!</v>
      </c>
    </row>
    <row r="64" spans="1:9">
      <c r="A64" s="49"/>
      <c r="B64" s="85"/>
      <c r="C64" s="53"/>
      <c r="D64" s="54">
        <v>3233</v>
      </c>
      <c r="E64" s="59" t="s">
        <v>89</v>
      </c>
      <c r="F64" s="107">
        <v>0</v>
      </c>
      <c r="G64" s="107">
        <v>0</v>
      </c>
      <c r="H64" s="107">
        <v>0</v>
      </c>
      <c r="I64" s="119" t="e">
        <f t="shared" si="0"/>
        <v>#DIV/0!</v>
      </c>
    </row>
    <row r="65" spans="1:9">
      <c r="A65" s="49"/>
      <c r="B65" s="85"/>
      <c r="C65" s="85"/>
      <c r="D65" s="61">
        <v>3237</v>
      </c>
      <c r="E65" s="59" t="s">
        <v>93</v>
      </c>
      <c r="F65" s="84">
        <v>0</v>
      </c>
      <c r="G65" s="104">
        <v>0</v>
      </c>
      <c r="H65" s="84">
        <v>0</v>
      </c>
      <c r="I65" s="119" t="e">
        <f t="shared" si="0"/>
        <v>#DIV/0!</v>
      </c>
    </row>
    <row r="66" spans="1:9">
      <c r="A66" s="106"/>
      <c r="B66" s="56">
        <v>38</v>
      </c>
      <c r="C66" s="57"/>
      <c r="D66" s="58"/>
      <c r="E66" s="57" t="s">
        <v>179</v>
      </c>
      <c r="F66" s="86">
        <v>0</v>
      </c>
      <c r="G66" s="86">
        <v>0</v>
      </c>
      <c r="H66" s="86">
        <v>0</v>
      </c>
      <c r="I66" s="119" t="e">
        <f t="shared" si="0"/>
        <v>#DIV/0!</v>
      </c>
    </row>
    <row r="67" spans="1:9">
      <c r="A67" s="48"/>
      <c r="B67" s="59"/>
      <c r="C67" s="60">
        <v>381</v>
      </c>
      <c r="D67" s="61"/>
      <c r="E67" s="59" t="s">
        <v>101</v>
      </c>
      <c r="F67" s="84">
        <v>0</v>
      </c>
      <c r="G67" s="84">
        <v>0</v>
      </c>
      <c r="H67" s="84">
        <v>0</v>
      </c>
      <c r="I67" s="119" t="e">
        <f t="shared" si="0"/>
        <v>#DIV/0!</v>
      </c>
    </row>
    <row r="68" spans="1:9">
      <c r="A68" s="48"/>
      <c r="B68" s="59"/>
      <c r="C68" s="59"/>
      <c r="D68" s="61">
        <v>3811</v>
      </c>
      <c r="E68" s="59" t="s">
        <v>111</v>
      </c>
      <c r="F68" s="84">
        <v>0</v>
      </c>
      <c r="G68" s="84">
        <v>0</v>
      </c>
      <c r="H68" s="84">
        <v>0</v>
      </c>
      <c r="I68" s="119" t="e">
        <f t="shared" si="0"/>
        <v>#DIV/0!</v>
      </c>
    </row>
    <row r="69" spans="1:9">
      <c r="A69" s="56">
        <v>4</v>
      </c>
      <c r="B69" s="56"/>
      <c r="C69" s="56"/>
      <c r="D69" s="58"/>
      <c r="E69" s="57" t="s">
        <v>6</v>
      </c>
      <c r="F69" s="84"/>
      <c r="G69" s="84">
        <v>0</v>
      </c>
      <c r="H69" s="84">
        <v>0</v>
      </c>
      <c r="I69" s="119" t="e">
        <f t="shared" si="0"/>
        <v>#DIV/0!</v>
      </c>
    </row>
    <row r="70" spans="1:9" ht="40.200000000000003">
      <c r="A70" s="101"/>
      <c r="B70" s="56">
        <v>42</v>
      </c>
      <c r="C70" s="56"/>
      <c r="D70" s="58"/>
      <c r="E70" s="62" t="s">
        <v>113</v>
      </c>
      <c r="F70" s="86">
        <v>0</v>
      </c>
      <c r="G70" s="86">
        <v>0</v>
      </c>
      <c r="H70" s="86">
        <v>0</v>
      </c>
      <c r="I70" s="119" t="e">
        <f t="shared" si="0"/>
        <v>#DIV/0!</v>
      </c>
    </row>
    <row r="71" spans="1:9">
      <c r="A71" s="101"/>
      <c r="B71" s="60"/>
      <c r="C71" s="60">
        <v>423</v>
      </c>
      <c r="D71" s="61"/>
      <c r="E71" s="59" t="s">
        <v>114</v>
      </c>
      <c r="F71" s="84">
        <v>0</v>
      </c>
      <c r="G71" s="84">
        <v>0</v>
      </c>
      <c r="H71" s="84">
        <v>0</v>
      </c>
      <c r="I71" s="119" t="e">
        <f t="shared" si="0"/>
        <v>#DIV/0!</v>
      </c>
    </row>
    <row r="72" spans="1:9" ht="27">
      <c r="A72" s="101"/>
      <c r="B72" s="60"/>
      <c r="C72" s="60"/>
      <c r="D72" s="61">
        <v>4231</v>
      </c>
      <c r="E72" s="63" t="s">
        <v>169</v>
      </c>
      <c r="F72" s="84">
        <v>0</v>
      </c>
      <c r="G72" s="84">
        <v>0</v>
      </c>
      <c r="H72" s="84">
        <v>0</v>
      </c>
      <c r="I72" s="119" t="e">
        <f t="shared" si="0"/>
        <v>#DIV/0!</v>
      </c>
    </row>
    <row r="73" spans="1:9" ht="26.4">
      <c r="A73" s="272" t="s">
        <v>182</v>
      </c>
      <c r="B73" s="256"/>
      <c r="C73" s="256"/>
      <c r="D73" s="256"/>
      <c r="E73" s="34" t="s">
        <v>183</v>
      </c>
      <c r="F73" s="117"/>
      <c r="G73" s="117"/>
      <c r="H73" s="117">
        <v>13538</v>
      </c>
      <c r="I73" s="119" t="e">
        <f t="shared" si="0"/>
        <v>#DIV/0!</v>
      </c>
    </row>
    <row r="74" spans="1:9" ht="15" thickBot="1">
      <c r="A74" s="261" t="s">
        <v>131</v>
      </c>
      <c r="B74" s="262"/>
      <c r="C74" s="262"/>
      <c r="D74" s="262"/>
      <c r="E74" s="136" t="s">
        <v>126</v>
      </c>
      <c r="F74" s="95">
        <v>0</v>
      </c>
      <c r="G74" s="118">
        <v>0</v>
      </c>
      <c r="H74" s="95">
        <v>13538</v>
      </c>
      <c r="I74" s="119" t="e">
        <f t="shared" si="0"/>
        <v>#DIV/0!</v>
      </c>
    </row>
    <row r="75" spans="1:9" ht="27">
      <c r="A75" s="56">
        <v>4</v>
      </c>
      <c r="B75" s="56"/>
      <c r="C75" s="56"/>
      <c r="D75" s="58"/>
      <c r="E75" s="62" t="s">
        <v>6</v>
      </c>
      <c r="F75" s="84">
        <v>0</v>
      </c>
      <c r="G75" s="84">
        <v>0</v>
      </c>
      <c r="H75" s="86">
        <v>13538</v>
      </c>
      <c r="I75" s="119" t="e">
        <f t="shared" si="0"/>
        <v>#DIV/0!</v>
      </c>
    </row>
    <row r="76" spans="1:9" ht="40.200000000000003">
      <c r="A76" s="101"/>
      <c r="B76" s="56">
        <v>42</v>
      </c>
      <c r="C76" s="56"/>
      <c r="D76" s="58"/>
      <c r="E76" s="62" t="s">
        <v>113</v>
      </c>
      <c r="F76" s="86">
        <v>0</v>
      </c>
      <c r="G76" s="86">
        <v>0</v>
      </c>
      <c r="H76" s="86">
        <v>13538</v>
      </c>
      <c r="I76" s="119" t="e">
        <f t="shared" si="0"/>
        <v>#DIV/0!</v>
      </c>
    </row>
    <row r="77" spans="1:9">
      <c r="A77" s="101"/>
      <c r="B77" s="60"/>
      <c r="C77" s="60">
        <v>422</v>
      </c>
      <c r="D77" s="61"/>
      <c r="E77" s="59" t="s">
        <v>114</v>
      </c>
      <c r="F77" s="84">
        <v>0</v>
      </c>
      <c r="G77" s="84">
        <v>0</v>
      </c>
      <c r="H77" s="84">
        <v>13538</v>
      </c>
      <c r="I77" s="119" t="e">
        <f t="shared" si="0"/>
        <v>#DIV/0!</v>
      </c>
    </row>
    <row r="78" spans="1:9" ht="27">
      <c r="A78" s="101"/>
      <c r="B78" s="60"/>
      <c r="C78" s="60"/>
      <c r="D78" s="61">
        <v>4227</v>
      </c>
      <c r="E78" s="137" t="s">
        <v>115</v>
      </c>
      <c r="F78" s="84">
        <v>0</v>
      </c>
      <c r="G78" s="84">
        <v>0</v>
      </c>
      <c r="H78" s="84">
        <v>13538</v>
      </c>
      <c r="I78" s="119" t="e">
        <f t="shared" si="0"/>
        <v>#DIV/0!</v>
      </c>
    </row>
    <row r="79" spans="1:9" ht="27" thickBot="1">
      <c r="A79" s="261" t="s">
        <v>133</v>
      </c>
      <c r="B79" s="262"/>
      <c r="C79" s="262"/>
      <c r="D79" s="262"/>
      <c r="E79" s="134" t="s">
        <v>134</v>
      </c>
      <c r="F79" s="95">
        <v>0</v>
      </c>
      <c r="G79" s="118">
        <v>0</v>
      </c>
      <c r="H79" s="95"/>
      <c r="I79" s="119" t="e">
        <f t="shared" si="0"/>
        <v>#DIV/0!</v>
      </c>
    </row>
    <row r="80" spans="1:9" ht="27">
      <c r="A80" s="56">
        <v>4</v>
      </c>
      <c r="B80" s="56"/>
      <c r="C80" s="56"/>
      <c r="D80" s="58"/>
      <c r="E80" s="221" t="s">
        <v>6</v>
      </c>
      <c r="F80" s="84">
        <v>0</v>
      </c>
      <c r="G80" s="84">
        <v>0</v>
      </c>
      <c r="H80" s="84">
        <v>0</v>
      </c>
      <c r="I80" s="119" t="e">
        <f t="shared" si="0"/>
        <v>#DIV/0!</v>
      </c>
    </row>
    <row r="81" spans="1:9" ht="40.200000000000003">
      <c r="A81" s="101"/>
      <c r="B81" s="56">
        <v>42</v>
      </c>
      <c r="C81" s="56"/>
      <c r="D81" s="58"/>
      <c r="E81" s="62" t="s">
        <v>113</v>
      </c>
      <c r="F81" s="86">
        <v>0</v>
      </c>
      <c r="G81" s="86">
        <v>0</v>
      </c>
      <c r="H81" s="86">
        <v>0</v>
      </c>
      <c r="I81" s="119" t="e">
        <f t="shared" si="0"/>
        <v>#DIV/0!</v>
      </c>
    </row>
    <row r="82" spans="1:9">
      <c r="A82" s="101"/>
      <c r="B82" s="60"/>
      <c r="C82" s="60">
        <v>422</v>
      </c>
      <c r="D82" s="61"/>
      <c r="E82" s="59" t="s">
        <v>114</v>
      </c>
      <c r="F82" s="84">
        <v>0</v>
      </c>
      <c r="G82" s="84">
        <v>0</v>
      </c>
      <c r="H82" s="84">
        <v>0</v>
      </c>
      <c r="I82" s="119" t="e">
        <f t="shared" si="0"/>
        <v>#DIV/0!</v>
      </c>
    </row>
    <row r="83" spans="1:9" ht="27">
      <c r="A83" s="101"/>
      <c r="B83" s="60"/>
      <c r="C83" s="60"/>
      <c r="D83" s="61">
        <v>4227</v>
      </c>
      <c r="E83" s="63" t="s">
        <v>115</v>
      </c>
      <c r="F83" s="84">
        <v>0</v>
      </c>
      <c r="G83" s="84">
        <v>0</v>
      </c>
      <c r="H83" s="84">
        <v>0</v>
      </c>
      <c r="I83" s="119" t="e">
        <f t="shared" si="0"/>
        <v>#DIV/0!</v>
      </c>
    </row>
    <row r="84" spans="1:9" ht="39.6">
      <c r="A84" s="272" t="s">
        <v>232</v>
      </c>
      <c r="B84" s="256"/>
      <c r="C84" s="256"/>
      <c r="D84" s="256"/>
      <c r="E84" s="34" t="s">
        <v>233</v>
      </c>
      <c r="F84" s="117"/>
      <c r="G84" s="117"/>
      <c r="H84" s="117">
        <v>17338</v>
      </c>
      <c r="I84" s="119" t="e">
        <f t="shared" si="0"/>
        <v>#DIV/0!</v>
      </c>
    </row>
    <row r="85" spans="1:9" ht="15" thickBot="1">
      <c r="A85" s="261" t="s">
        <v>131</v>
      </c>
      <c r="B85" s="262"/>
      <c r="C85" s="262"/>
      <c r="D85" s="262"/>
      <c r="E85" s="116" t="s">
        <v>126</v>
      </c>
      <c r="F85" s="95">
        <v>0</v>
      </c>
      <c r="G85" s="118">
        <v>0</v>
      </c>
      <c r="H85" s="95">
        <v>17338</v>
      </c>
      <c r="I85" s="119" t="e">
        <f t="shared" si="0"/>
        <v>#DIV/0!</v>
      </c>
    </row>
    <row r="86" spans="1:9" ht="27">
      <c r="A86" s="56">
        <v>4</v>
      </c>
      <c r="B86" s="56"/>
      <c r="C86" s="56"/>
      <c r="D86" s="58"/>
      <c r="E86" s="62" t="s">
        <v>6</v>
      </c>
      <c r="F86" s="84">
        <v>0</v>
      </c>
      <c r="G86" s="84">
        <v>0</v>
      </c>
      <c r="H86" s="84">
        <v>17338</v>
      </c>
      <c r="I86" s="119" t="e">
        <f t="shared" si="0"/>
        <v>#DIV/0!</v>
      </c>
    </row>
    <row r="87" spans="1:9" ht="27">
      <c r="A87" s="101"/>
      <c r="B87" s="56">
        <v>45</v>
      </c>
      <c r="C87" s="56"/>
      <c r="D87" s="58"/>
      <c r="E87" s="62" t="s">
        <v>184</v>
      </c>
      <c r="F87" s="86">
        <v>0</v>
      </c>
      <c r="G87" s="86">
        <v>0</v>
      </c>
      <c r="H87" s="86">
        <v>17338</v>
      </c>
      <c r="I87" s="119" t="e">
        <f t="shared" si="0"/>
        <v>#DIV/0!</v>
      </c>
    </row>
    <row r="88" spans="1:9" ht="27">
      <c r="A88" s="101"/>
      <c r="B88" s="60"/>
      <c r="C88" s="60">
        <v>452</v>
      </c>
      <c r="D88" s="61"/>
      <c r="E88" s="63" t="s">
        <v>170</v>
      </c>
      <c r="F88" s="84">
        <v>0</v>
      </c>
      <c r="G88" s="84">
        <v>0</v>
      </c>
      <c r="H88" s="84">
        <v>17338</v>
      </c>
      <c r="I88" s="119" t="e">
        <f t="shared" si="0"/>
        <v>#DIV/0!</v>
      </c>
    </row>
    <row r="89" spans="1:9" ht="27">
      <c r="A89" s="101"/>
      <c r="B89" s="60"/>
      <c r="C89" s="60"/>
      <c r="D89" s="61">
        <v>4521</v>
      </c>
      <c r="E89" s="63" t="s">
        <v>170</v>
      </c>
      <c r="F89" s="84">
        <v>0</v>
      </c>
      <c r="G89" s="84">
        <v>0</v>
      </c>
      <c r="H89" s="84">
        <v>17338</v>
      </c>
      <c r="I89" s="119" t="e">
        <f t="shared" ref="I89" si="1">H89/F89*100</f>
        <v>#DIV/0!</v>
      </c>
    </row>
  </sheetData>
  <mergeCells count="13">
    <mergeCell ref="A85:D85"/>
    <mergeCell ref="A9:D9"/>
    <mergeCell ref="A1:I1"/>
    <mergeCell ref="A3:I3"/>
    <mergeCell ref="A5:E5"/>
    <mergeCell ref="A6:E6"/>
    <mergeCell ref="A7:D7"/>
    <mergeCell ref="A8:D8"/>
    <mergeCell ref="A47:D47"/>
    <mergeCell ref="A73:D73"/>
    <mergeCell ref="A74:D74"/>
    <mergeCell ref="A79:D79"/>
    <mergeCell ref="A84:D84"/>
  </mergeCells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Rashodi prema izvorima financ.</vt:lpstr>
      <vt:lpstr>Rashodi prema funkcijskoj k</vt:lpstr>
      <vt:lpstr>Račun financiranja</vt:lpstr>
      <vt:lpstr>List1</vt:lpstr>
      <vt:lpstr>Programska klasifikacija-4002</vt:lpstr>
      <vt:lpstr>Programska klasifikacija -4003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2024-03-24T16:10:06Z</cp:lastPrinted>
  <dcterms:created xsi:type="dcterms:W3CDTF">2022-08-12T12:51:27Z</dcterms:created>
  <dcterms:modified xsi:type="dcterms:W3CDTF">2024-03-24T16:10:36Z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